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usinessengagement\Documents\Website\Website Re-design 2023\Content\Enterprise\"/>
    </mc:Choice>
  </mc:AlternateContent>
  <xr:revisionPtr revIDLastSave="0" documentId="8_{71FF466D-7ECA-4C4A-A436-974D44143D7E}" xr6:coauthVersionLast="47" xr6:coauthVersionMax="47" xr10:uidLastSave="{00000000-0000-0000-0000-000000000000}"/>
  <bookViews>
    <workbookView xWindow="28680" yWindow="-120" windowWidth="29040" windowHeight="15840" tabRatio="878" xr2:uid="{00000000-000D-0000-FFFF-FFFF00000000}"/>
  </bookViews>
  <sheets>
    <sheet name="Personal survival budget" sheetId="9" r:id="rId1"/>
    <sheet name="Sales &amp; purchases Forecast" sheetId="1" r:id="rId2"/>
    <sheet name="CashFlow Forecast" sheetId="12" r:id="rId3"/>
    <sheet name="Profit_Loss" sheetId="7" r:id="rId4"/>
    <sheet name="TAX &amp; NI Calculation" sheetId="11" r:id="rId5"/>
  </sheets>
  <definedNames>
    <definedName name="_xlnm.Print_Area" localSheetId="0">'Personal survival budget'!$A:$C</definedName>
    <definedName name="_xlnm.Print_Area" localSheetId="3">Profit_Loss!$A$1:$G$43</definedName>
    <definedName name="_xlnm.Print_Area" localSheetId="4">'TAX &amp; NI Calculation'!$A$1:$M$32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68" i="1" l="1"/>
  <c r="B69" i="1"/>
  <c r="B20" i="1"/>
  <c r="B34" i="1"/>
  <c r="B35" i="1"/>
  <c r="N5" i="12"/>
  <c r="M5" i="12"/>
  <c r="L5" i="12"/>
  <c r="K5" i="12"/>
  <c r="J5" i="12"/>
  <c r="I5" i="12"/>
  <c r="H5" i="12"/>
  <c r="G5" i="12"/>
  <c r="F5" i="12"/>
  <c r="E5" i="12"/>
  <c r="D5" i="12"/>
  <c r="C5" i="12"/>
  <c r="B4" i="12"/>
  <c r="O8" i="12"/>
  <c r="O9" i="12"/>
  <c r="O10" i="12"/>
  <c r="O11" i="12"/>
  <c r="O12" i="12"/>
  <c r="B13" i="12"/>
  <c r="O15" i="12"/>
  <c r="O18" i="12"/>
  <c r="O20" i="12"/>
  <c r="O21" i="12"/>
  <c r="O22" i="12"/>
  <c r="O23" i="12"/>
  <c r="O24" i="12"/>
  <c r="O25" i="12"/>
  <c r="O26" i="12"/>
  <c r="O27" i="12"/>
  <c r="O28" i="12"/>
  <c r="O29" i="12"/>
  <c r="O30" i="12"/>
  <c r="O31" i="12"/>
  <c r="O32" i="12"/>
  <c r="O33" i="12"/>
  <c r="O34" i="12"/>
  <c r="O35" i="12"/>
  <c r="O36" i="12"/>
  <c r="O37" i="12"/>
  <c r="O38" i="12"/>
  <c r="O39" i="12"/>
  <c r="B40" i="12"/>
  <c r="C40" i="12"/>
  <c r="D40" i="12"/>
  <c r="E40" i="12"/>
  <c r="F40" i="12"/>
  <c r="G40" i="12"/>
  <c r="H40" i="12"/>
  <c r="I40" i="12"/>
  <c r="J40" i="12"/>
  <c r="K40" i="12"/>
  <c r="L40" i="12"/>
  <c r="M40" i="12"/>
  <c r="N40" i="12"/>
  <c r="B42" i="12"/>
  <c r="B45" i="12" s="1"/>
  <c r="B46" i="12" s="1"/>
  <c r="C44" i="12" s="1"/>
  <c r="C12" i="9"/>
  <c r="C33" i="9" s="1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8" i="9"/>
  <c r="C29" i="9"/>
  <c r="C30" i="9"/>
  <c r="C37" i="9"/>
  <c r="C38" i="9"/>
  <c r="C39" i="9"/>
  <c r="C40" i="9"/>
  <c r="C41" i="9"/>
  <c r="C43" i="9"/>
  <c r="E13" i="11"/>
  <c r="E19" i="11" s="1"/>
  <c r="B43" i="1"/>
  <c r="M53" i="1"/>
  <c r="L53" i="1"/>
  <c r="K53" i="1"/>
  <c r="J53" i="1"/>
  <c r="I53" i="1"/>
  <c r="H53" i="1"/>
  <c r="G53" i="1"/>
  <c r="F53" i="1"/>
  <c r="E53" i="1"/>
  <c r="D53" i="1"/>
  <c r="C53" i="1"/>
  <c r="B53" i="1"/>
  <c r="M20" i="1"/>
  <c r="L20" i="1"/>
  <c r="K20" i="1"/>
  <c r="J20" i="1"/>
  <c r="I20" i="1"/>
  <c r="H20" i="1"/>
  <c r="G20" i="1"/>
  <c r="F20" i="1"/>
  <c r="E20" i="1"/>
  <c r="D20" i="1"/>
  <c r="C20" i="1"/>
  <c r="B43" i="9"/>
  <c r="B3" i="7"/>
  <c r="B33" i="9"/>
  <c r="M77" i="1"/>
  <c r="L77" i="1"/>
  <c r="K77" i="1"/>
  <c r="J77" i="1"/>
  <c r="I77" i="1"/>
  <c r="H77" i="1"/>
  <c r="G77" i="1"/>
  <c r="F77" i="1"/>
  <c r="E77" i="1"/>
  <c r="D77" i="1"/>
  <c r="C77" i="1"/>
  <c r="B77" i="1"/>
  <c r="N77" i="1" s="1"/>
  <c r="A77" i="1"/>
  <c r="A63" i="1"/>
  <c r="M43" i="1"/>
  <c r="L43" i="1"/>
  <c r="K43" i="1"/>
  <c r="J43" i="1"/>
  <c r="I43" i="1"/>
  <c r="H43" i="1"/>
  <c r="G43" i="1"/>
  <c r="F43" i="1"/>
  <c r="E43" i="1"/>
  <c r="D43" i="1"/>
  <c r="C43" i="1"/>
  <c r="A43" i="1"/>
  <c r="A30" i="1"/>
  <c r="N15" i="1"/>
  <c r="M76" i="1"/>
  <c r="L76" i="1"/>
  <c r="K76" i="1"/>
  <c r="J76" i="1"/>
  <c r="I76" i="1"/>
  <c r="H76" i="1"/>
  <c r="G76" i="1"/>
  <c r="F76" i="1"/>
  <c r="E76" i="1"/>
  <c r="D76" i="1"/>
  <c r="C76" i="1"/>
  <c r="B76" i="1"/>
  <c r="M75" i="1"/>
  <c r="L75" i="1"/>
  <c r="K75" i="1"/>
  <c r="J75" i="1"/>
  <c r="I75" i="1"/>
  <c r="H75" i="1"/>
  <c r="G75" i="1"/>
  <c r="F75" i="1"/>
  <c r="E75" i="1"/>
  <c r="D75" i="1"/>
  <c r="C75" i="1"/>
  <c r="B75" i="1"/>
  <c r="N75" i="1" s="1"/>
  <c r="M74" i="1"/>
  <c r="L74" i="1"/>
  <c r="K74" i="1"/>
  <c r="J74" i="1"/>
  <c r="I74" i="1"/>
  <c r="H74" i="1"/>
  <c r="G74" i="1"/>
  <c r="F74" i="1"/>
  <c r="E74" i="1"/>
  <c r="D74" i="1"/>
  <c r="C74" i="1"/>
  <c r="B74" i="1"/>
  <c r="M73" i="1"/>
  <c r="L73" i="1"/>
  <c r="K73" i="1"/>
  <c r="J73" i="1"/>
  <c r="I73" i="1"/>
  <c r="H73" i="1"/>
  <c r="G73" i="1"/>
  <c r="F73" i="1"/>
  <c r="E73" i="1"/>
  <c r="D73" i="1"/>
  <c r="C73" i="1"/>
  <c r="B73" i="1"/>
  <c r="N73" i="1" s="1"/>
  <c r="M72" i="1"/>
  <c r="L72" i="1"/>
  <c r="K72" i="1"/>
  <c r="J72" i="1"/>
  <c r="I72" i="1"/>
  <c r="H72" i="1"/>
  <c r="G72" i="1"/>
  <c r="F72" i="1"/>
  <c r="E72" i="1"/>
  <c r="D72" i="1"/>
  <c r="C72" i="1"/>
  <c r="B72" i="1"/>
  <c r="M71" i="1"/>
  <c r="L71" i="1"/>
  <c r="K71" i="1"/>
  <c r="J71" i="1"/>
  <c r="I71" i="1"/>
  <c r="H71" i="1"/>
  <c r="G71" i="1"/>
  <c r="F71" i="1"/>
  <c r="E71" i="1"/>
  <c r="D71" i="1"/>
  <c r="C71" i="1"/>
  <c r="B71" i="1"/>
  <c r="N71" i="1" s="1"/>
  <c r="M70" i="1"/>
  <c r="L70" i="1"/>
  <c r="K70" i="1"/>
  <c r="J70" i="1"/>
  <c r="I70" i="1"/>
  <c r="H70" i="1"/>
  <c r="G70" i="1"/>
  <c r="F70" i="1"/>
  <c r="E70" i="1"/>
  <c r="D70" i="1"/>
  <c r="C70" i="1"/>
  <c r="B70" i="1"/>
  <c r="B78" i="1" s="1"/>
  <c r="M69" i="1"/>
  <c r="L69" i="1"/>
  <c r="K69" i="1"/>
  <c r="J69" i="1"/>
  <c r="I69" i="1"/>
  <c r="H69" i="1"/>
  <c r="G69" i="1"/>
  <c r="F69" i="1"/>
  <c r="E69" i="1"/>
  <c r="D69" i="1"/>
  <c r="C69" i="1"/>
  <c r="M68" i="1"/>
  <c r="M78" i="1" s="1"/>
  <c r="N17" i="12" s="1"/>
  <c r="N42" i="12" s="1"/>
  <c r="L68" i="1"/>
  <c r="L78" i="1" s="1"/>
  <c r="M17" i="12" s="1"/>
  <c r="M42" i="12" s="1"/>
  <c r="K68" i="1"/>
  <c r="K78" i="1"/>
  <c r="L17" i="12" s="1"/>
  <c r="L42" i="12" s="1"/>
  <c r="J68" i="1"/>
  <c r="I68" i="1"/>
  <c r="H68" i="1"/>
  <c r="G68" i="1"/>
  <c r="G78" i="1" s="1"/>
  <c r="H17" i="12" s="1"/>
  <c r="H42" i="12" s="1"/>
  <c r="F68" i="1"/>
  <c r="F78" i="1" s="1"/>
  <c r="G17" i="12" s="1"/>
  <c r="G42" i="12" s="1"/>
  <c r="E68" i="1"/>
  <c r="D68" i="1"/>
  <c r="D78" i="1"/>
  <c r="E17" i="12" s="1"/>
  <c r="E42" i="12" s="1"/>
  <c r="C68" i="1"/>
  <c r="C78" i="1" s="1"/>
  <c r="D17" i="12" s="1"/>
  <c r="D42" i="12" s="1"/>
  <c r="A76" i="1"/>
  <c r="A75" i="1"/>
  <c r="A74" i="1"/>
  <c r="A73" i="1"/>
  <c r="A72" i="1"/>
  <c r="A71" i="1"/>
  <c r="A70" i="1"/>
  <c r="A62" i="1"/>
  <c r="A61" i="1"/>
  <c r="A60" i="1"/>
  <c r="A59" i="1"/>
  <c r="A58" i="1"/>
  <c r="A57" i="1"/>
  <c r="A56" i="1"/>
  <c r="A55" i="1"/>
  <c r="A54" i="1"/>
  <c r="E32" i="7"/>
  <c r="N6" i="1"/>
  <c r="N7" i="1"/>
  <c r="N8" i="1"/>
  <c r="N9" i="1"/>
  <c r="N10" i="1"/>
  <c r="N11" i="1"/>
  <c r="N12" i="1"/>
  <c r="N13" i="1"/>
  <c r="N14" i="1"/>
  <c r="B16" i="1"/>
  <c r="B17" i="1" s="1"/>
  <c r="C17" i="1" s="1"/>
  <c r="C16" i="1"/>
  <c r="D16" i="1"/>
  <c r="E16" i="1"/>
  <c r="F16" i="1"/>
  <c r="G16" i="1"/>
  <c r="H16" i="1"/>
  <c r="I16" i="1"/>
  <c r="J16" i="1"/>
  <c r="K16" i="1"/>
  <c r="L16" i="1"/>
  <c r="M16" i="1"/>
  <c r="A21" i="1"/>
  <c r="A22" i="1"/>
  <c r="A23" i="1"/>
  <c r="A24" i="1"/>
  <c r="A25" i="1"/>
  <c r="A26" i="1"/>
  <c r="A27" i="1"/>
  <c r="A28" i="1"/>
  <c r="A29" i="1"/>
  <c r="B33" i="1"/>
  <c r="C33" i="1"/>
  <c r="D33" i="1"/>
  <c r="E33" i="1"/>
  <c r="F33" i="1"/>
  <c r="G33" i="1"/>
  <c r="H33" i="1"/>
  <c r="I33" i="1"/>
  <c r="J33" i="1"/>
  <c r="K33" i="1"/>
  <c r="L33" i="1"/>
  <c r="M33" i="1"/>
  <c r="A34" i="1"/>
  <c r="C34" i="1"/>
  <c r="D34" i="1"/>
  <c r="E34" i="1"/>
  <c r="E44" i="1" s="1"/>
  <c r="F7" i="12" s="1"/>
  <c r="F13" i="12" s="1"/>
  <c r="F34" i="1"/>
  <c r="F44" i="1" s="1"/>
  <c r="G7" i="12" s="1"/>
  <c r="G13" i="12" s="1"/>
  <c r="G34" i="1"/>
  <c r="H34" i="1"/>
  <c r="I34" i="1"/>
  <c r="J34" i="1"/>
  <c r="J44" i="1" s="1"/>
  <c r="K7" i="12" s="1"/>
  <c r="K13" i="12" s="1"/>
  <c r="K45" i="12" s="1"/>
  <c r="K34" i="1"/>
  <c r="L34" i="1"/>
  <c r="M34" i="1"/>
  <c r="A35" i="1"/>
  <c r="C35" i="1"/>
  <c r="D35" i="1"/>
  <c r="E35" i="1"/>
  <c r="F35" i="1"/>
  <c r="G35" i="1"/>
  <c r="H35" i="1"/>
  <c r="I35" i="1"/>
  <c r="J35" i="1"/>
  <c r="K35" i="1"/>
  <c r="L35" i="1"/>
  <c r="M35" i="1"/>
  <c r="A36" i="1"/>
  <c r="B36" i="1"/>
  <c r="C36" i="1"/>
  <c r="D36" i="1"/>
  <c r="E36" i="1"/>
  <c r="F36" i="1"/>
  <c r="G36" i="1"/>
  <c r="H36" i="1"/>
  <c r="H44" i="1" s="1"/>
  <c r="I7" i="12" s="1"/>
  <c r="I13" i="12" s="1"/>
  <c r="I36" i="1"/>
  <c r="J36" i="1"/>
  <c r="K36" i="1"/>
  <c r="L36" i="1"/>
  <c r="M36" i="1"/>
  <c r="A37" i="1"/>
  <c r="B37" i="1"/>
  <c r="C37" i="1"/>
  <c r="C44" i="1" s="1"/>
  <c r="D7" i="12" s="1"/>
  <c r="D13" i="12" s="1"/>
  <c r="D37" i="1"/>
  <c r="E37" i="1"/>
  <c r="F37" i="1"/>
  <c r="G37" i="1"/>
  <c r="H37" i="1"/>
  <c r="I37" i="1"/>
  <c r="J37" i="1"/>
  <c r="K37" i="1"/>
  <c r="L37" i="1"/>
  <c r="M37" i="1"/>
  <c r="A38" i="1"/>
  <c r="B38" i="1"/>
  <c r="C38" i="1"/>
  <c r="D38" i="1"/>
  <c r="E38" i="1"/>
  <c r="F38" i="1"/>
  <c r="G38" i="1"/>
  <c r="H38" i="1"/>
  <c r="I38" i="1"/>
  <c r="J38" i="1"/>
  <c r="K38" i="1"/>
  <c r="L38" i="1"/>
  <c r="M38" i="1"/>
  <c r="A39" i="1"/>
  <c r="B39" i="1"/>
  <c r="C39" i="1"/>
  <c r="D39" i="1"/>
  <c r="E39" i="1"/>
  <c r="F39" i="1"/>
  <c r="G39" i="1"/>
  <c r="H39" i="1"/>
  <c r="I39" i="1"/>
  <c r="J39" i="1"/>
  <c r="K39" i="1"/>
  <c r="L39" i="1"/>
  <c r="M39" i="1"/>
  <c r="A40" i="1"/>
  <c r="B40" i="1"/>
  <c r="C40" i="1"/>
  <c r="D40" i="1"/>
  <c r="E40" i="1"/>
  <c r="F40" i="1"/>
  <c r="G40" i="1"/>
  <c r="H40" i="1"/>
  <c r="I40" i="1"/>
  <c r="J40" i="1"/>
  <c r="K40" i="1"/>
  <c r="L40" i="1"/>
  <c r="M40" i="1"/>
  <c r="A41" i="1"/>
  <c r="B41" i="1"/>
  <c r="C41" i="1"/>
  <c r="D41" i="1"/>
  <c r="N41" i="1" s="1"/>
  <c r="E41" i="1"/>
  <c r="F41" i="1"/>
  <c r="G41" i="1"/>
  <c r="H41" i="1"/>
  <c r="I41" i="1"/>
  <c r="J41" i="1"/>
  <c r="K41" i="1"/>
  <c r="L41" i="1"/>
  <c r="M41" i="1"/>
  <c r="A42" i="1"/>
  <c r="B42" i="1"/>
  <c r="C42" i="1"/>
  <c r="D42" i="1"/>
  <c r="E42" i="1"/>
  <c r="F42" i="1"/>
  <c r="G42" i="1"/>
  <c r="H42" i="1"/>
  <c r="I42" i="1"/>
  <c r="J42" i="1"/>
  <c r="K42" i="1"/>
  <c r="L42" i="1"/>
  <c r="M42" i="1"/>
  <c r="B67" i="1"/>
  <c r="C67" i="1"/>
  <c r="D67" i="1"/>
  <c r="E67" i="1"/>
  <c r="F67" i="1"/>
  <c r="G67" i="1"/>
  <c r="H67" i="1"/>
  <c r="I67" i="1"/>
  <c r="J67" i="1"/>
  <c r="K67" i="1"/>
  <c r="L67" i="1"/>
  <c r="M67" i="1"/>
  <c r="A68" i="1"/>
  <c r="A69" i="1"/>
  <c r="N74" i="1"/>
  <c r="E21" i="11"/>
  <c r="J78" i="1"/>
  <c r="K17" i="12" s="1"/>
  <c r="K42" i="12" s="1"/>
  <c r="N69" i="1"/>
  <c r="E78" i="1"/>
  <c r="F17" i="12" s="1"/>
  <c r="F42" i="12" s="1"/>
  <c r="N76" i="1"/>
  <c r="N68" i="1"/>
  <c r="E26" i="11"/>
  <c r="M26" i="11"/>
  <c r="N37" i="1"/>
  <c r="D45" i="12" l="1"/>
  <c r="I78" i="1"/>
  <c r="J17" i="12" s="1"/>
  <c r="J42" i="12" s="1"/>
  <c r="N72" i="1"/>
  <c r="N43" i="1"/>
  <c r="D44" i="1"/>
  <c r="E7" i="12" s="1"/>
  <c r="E13" i="12" s="1"/>
  <c r="E45" i="12" s="1"/>
  <c r="N36" i="1"/>
  <c r="M44" i="1"/>
  <c r="N7" i="12" s="1"/>
  <c r="N13" i="12" s="1"/>
  <c r="K44" i="1"/>
  <c r="L7" i="12" s="1"/>
  <c r="L13" i="12" s="1"/>
  <c r="L45" i="12" s="1"/>
  <c r="N34" i="1"/>
  <c r="D17" i="1"/>
  <c r="E17" i="1" s="1"/>
  <c r="F17" i="1" s="1"/>
  <c r="G17" i="1" s="1"/>
  <c r="H17" i="1" s="1"/>
  <c r="I17" i="1" s="1"/>
  <c r="J17" i="1" s="1"/>
  <c r="K17" i="1" s="1"/>
  <c r="L17" i="1" s="1"/>
  <c r="M17" i="1" s="1"/>
  <c r="C45" i="9"/>
  <c r="L82" i="1"/>
  <c r="N42" i="1"/>
  <c r="I44" i="1"/>
  <c r="J7" i="12" s="1"/>
  <c r="J13" i="12" s="1"/>
  <c r="G44" i="1"/>
  <c r="H7" i="12" s="1"/>
  <c r="H13" i="12" s="1"/>
  <c r="N40" i="1"/>
  <c r="N39" i="1"/>
  <c r="N38" i="1"/>
  <c r="N35" i="1"/>
  <c r="L44" i="1"/>
  <c r="M7" i="12" s="1"/>
  <c r="M13" i="12" s="1"/>
  <c r="H78" i="1"/>
  <c r="I17" i="12" s="1"/>
  <c r="I42" i="12" s="1"/>
  <c r="I45" i="12" s="1"/>
  <c r="N70" i="1"/>
  <c r="I26" i="11"/>
  <c r="E17" i="11"/>
  <c r="E23" i="11" s="1"/>
  <c r="O40" i="12"/>
  <c r="B44" i="1"/>
  <c r="C7" i="12" s="1"/>
  <c r="J45" i="12"/>
  <c r="M45" i="12"/>
  <c r="B46" i="1"/>
  <c r="C46" i="1" s="1"/>
  <c r="D46" i="1" s="1"/>
  <c r="E46" i="1" s="1"/>
  <c r="F46" i="1" s="1"/>
  <c r="G46" i="1" s="1"/>
  <c r="H46" i="1" s="1"/>
  <c r="I46" i="1" s="1"/>
  <c r="J46" i="1" s="1"/>
  <c r="K46" i="1" s="1"/>
  <c r="F45" i="12"/>
  <c r="H45" i="12"/>
  <c r="B79" i="1"/>
  <c r="C17" i="12"/>
  <c r="N78" i="1"/>
  <c r="C9" i="7" s="1"/>
  <c r="D11" i="7" s="1"/>
  <c r="E14" i="7" s="1"/>
  <c r="C47" i="9"/>
  <c r="C49" i="9"/>
  <c r="G45" i="12"/>
  <c r="N45" i="12"/>
  <c r="N16" i="1"/>
  <c r="C82" i="1"/>
  <c r="E82" i="1"/>
  <c r="G82" i="1"/>
  <c r="I82" i="1"/>
  <c r="K82" i="1"/>
  <c r="M82" i="1"/>
  <c r="B82" i="1"/>
  <c r="B83" i="1" s="1"/>
  <c r="C83" i="1" s="1"/>
  <c r="D82" i="1"/>
  <c r="F82" i="1"/>
  <c r="H82" i="1"/>
  <c r="J82" i="1"/>
  <c r="L46" i="1" l="1"/>
  <c r="M46" i="1" s="1"/>
  <c r="N44" i="1"/>
  <c r="E6" i="7" s="1"/>
  <c r="E28" i="11"/>
  <c r="E30" i="11" s="1"/>
  <c r="C3" i="11" s="1"/>
  <c r="I28" i="11"/>
  <c r="I30" i="11" s="1"/>
  <c r="J30" i="11" s="1"/>
  <c r="D83" i="1"/>
  <c r="E83" i="1" s="1"/>
  <c r="O17" i="12"/>
  <c r="O42" i="12" s="1"/>
  <c r="C42" i="12"/>
  <c r="C13" i="12"/>
  <c r="O7" i="12"/>
  <c r="O13" i="12" s="1"/>
  <c r="B49" i="9"/>
  <c r="E35" i="7"/>
  <c r="C79" i="1"/>
  <c r="B84" i="1"/>
  <c r="F83" i="1"/>
  <c r="G83" i="1" s="1"/>
  <c r="H83" i="1" s="1"/>
  <c r="I83" i="1" s="1"/>
  <c r="J83" i="1" s="1"/>
  <c r="K83" i="1" s="1"/>
  <c r="L83" i="1" s="1"/>
  <c r="M83" i="1" s="1"/>
  <c r="E15" i="7"/>
  <c r="F30" i="11" l="1"/>
  <c r="O45" i="12"/>
  <c r="G15" i="7"/>
  <c r="E33" i="7"/>
  <c r="E37" i="7" s="1"/>
  <c r="C84" i="1"/>
  <c r="D79" i="1"/>
  <c r="C41" i="7"/>
  <c r="C45" i="12"/>
  <c r="C46" i="12" s="1"/>
  <c r="D44" i="12" s="1"/>
  <c r="D46" i="12" s="1"/>
  <c r="E44" i="12" s="1"/>
  <c r="E46" i="12" s="1"/>
  <c r="F44" i="12" s="1"/>
  <c r="F46" i="12" s="1"/>
  <c r="G44" i="12" s="1"/>
  <c r="G46" i="12" s="1"/>
  <c r="H44" i="12" s="1"/>
  <c r="H46" i="12" s="1"/>
  <c r="I44" i="12" s="1"/>
  <c r="I46" i="12" s="1"/>
  <c r="J44" i="12" s="1"/>
  <c r="J46" i="12" s="1"/>
  <c r="K44" i="12" s="1"/>
  <c r="K46" i="12" s="1"/>
  <c r="L44" i="12" s="1"/>
  <c r="L46" i="12" s="1"/>
  <c r="M44" i="12" s="1"/>
  <c r="M46" i="12" s="1"/>
  <c r="N44" i="12" s="1"/>
  <c r="N46" i="12" s="1"/>
  <c r="C43" i="7" l="1"/>
  <c r="C42" i="7"/>
  <c r="D84" i="1"/>
  <c r="E79" i="1"/>
  <c r="F79" i="1" l="1"/>
  <c r="E84" i="1"/>
  <c r="F84" i="1" l="1"/>
  <c r="G79" i="1"/>
  <c r="G84" i="1" l="1"/>
  <c r="H79" i="1"/>
  <c r="H84" i="1" l="1"/>
  <c r="I79" i="1"/>
  <c r="I84" i="1" l="1"/>
  <c r="J79" i="1"/>
  <c r="K79" i="1" l="1"/>
  <c r="J84" i="1"/>
  <c r="L79" i="1" l="1"/>
  <c r="K84" i="1"/>
  <c r="L84" i="1" l="1"/>
  <c r="M79" i="1"/>
  <c r="M84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guestaccess</author>
  </authors>
  <commentList>
    <comment ref="B22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If the car is also used for business purposes, then only the PRIVATE usage should be shown here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23" authorId="0" shapeId="0" xr:uid="{00000000-0006-0000-0000-000002000000}">
      <text>
        <r>
          <rPr>
            <b/>
            <sz val="8"/>
            <color indexed="81"/>
            <rFont val="Tahoma"/>
            <family val="2"/>
          </rPr>
          <t>If the car is also used for business purposes, then only the PRIVATE usage should be shown here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1" authorId="0" shapeId="0" xr:uid="{00000000-0006-0000-0000-000003000000}">
      <text>
        <r>
          <rPr>
            <b/>
            <sz val="8"/>
            <color indexed="81"/>
            <rFont val="Tahoma"/>
            <family val="2"/>
          </rPr>
          <t>Class 2 NI for 2013/14 is £2.70 per week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S.Hartshorn</author>
  </authors>
  <commentList>
    <comment ref="A15" authorId="0" shapeId="0" xr:uid="{00000000-0006-0000-0100-000001000000}">
      <text>
        <r>
          <rPr>
            <sz val="10"/>
            <color indexed="81"/>
            <rFont val="Tahoma"/>
            <family val="2"/>
          </rPr>
          <t xml:space="preserve">TO INSERT ROWS
Place curser on row number 
Right Click
Select "Copy"
Place curser on row number 
Right Click
Select "Insert copied cells"
Repeat sequence for each section
</t>
        </r>
        <r>
          <rPr>
            <i/>
            <sz val="10"/>
            <color indexed="81"/>
            <rFont val="Tahoma"/>
            <family val="2"/>
          </rPr>
          <t xml:space="preserve">Average Price
Sales Value
Cost of Goods 
Cost Value
</t>
        </r>
      </text>
    </comment>
    <comment ref="A30" authorId="0" shapeId="0" xr:uid="{00000000-0006-0000-0100-000002000000}">
      <text>
        <r>
          <rPr>
            <sz val="10"/>
            <color indexed="81"/>
            <rFont val="Tahoma"/>
            <family val="2"/>
          </rPr>
          <t xml:space="preserve">TO INSERT ROWS
Place curser on row number 
Right Click
Select "Copy"
Place curser on row number 
Right Click
Select "Insert copied cells"
Repeat sequence for each section
</t>
        </r>
        <r>
          <rPr>
            <i/>
            <sz val="10"/>
            <color indexed="81"/>
            <rFont val="Tahoma"/>
            <family val="2"/>
          </rPr>
          <t>Sales Value
Cost of Goods 
Cost Value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43" authorId="0" shapeId="0" xr:uid="{00000000-0006-0000-0100-000003000000}">
      <text>
        <r>
          <rPr>
            <sz val="10"/>
            <color indexed="81"/>
            <rFont val="Tahoma"/>
            <family val="2"/>
          </rPr>
          <t>TO INSERT ROWS
Place curser on row number 
Right Click
Select "Copy"
Place curser on row number 
Right Click
Select "Insert copied cells"
Repeat sequence for each section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i/>
            <sz val="10"/>
            <color indexed="81"/>
            <rFont val="Tahoma"/>
            <family val="2"/>
          </rPr>
          <t>Cost of Goods 
Cost Value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45" authorId="0" shapeId="0" xr:uid="{00000000-0006-0000-0100-000004000000}">
      <text>
        <r>
          <rPr>
            <sz val="10"/>
            <color indexed="81"/>
            <rFont val="Tahoma"/>
            <family val="2"/>
          </rPr>
          <t xml:space="preserve">
Assumes 30 Days Credit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Tahoma"/>
            <family val="2"/>
          </rPr>
          <t xml:space="preserve">in Cash Flow forecast
</t>
        </r>
      </text>
    </comment>
    <comment ref="A63" authorId="0" shapeId="0" xr:uid="{00000000-0006-0000-0100-000005000000}">
      <text>
        <r>
          <rPr>
            <sz val="10"/>
            <color indexed="81"/>
            <rFont val="Tahoma"/>
            <family val="2"/>
          </rPr>
          <t>TO INSERT ROWS
Place curser on row number 
Right Click
Select "Copy"
Place curser on row number 
Right Click
Select "Insert copied cells"
Repeat sequence for each section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i/>
            <sz val="10"/>
            <color indexed="81"/>
            <rFont val="Tahoma"/>
            <family val="2"/>
          </rPr>
          <t>Cost Value</t>
        </r>
      </text>
    </comment>
    <comment ref="A77" authorId="0" shapeId="0" xr:uid="{00000000-0006-0000-0100-000006000000}">
      <text>
        <r>
          <rPr>
            <sz val="10"/>
            <color indexed="81"/>
            <rFont val="Tahoma"/>
            <family val="2"/>
          </rPr>
          <t>TO INSERT ROWS
Place curser on row number 
Right Click
Select "Copy"
Place curser on row number 
Right Click
Select "Insert copied cells"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guestaccess</author>
  </authors>
  <commentList>
    <comment ref="B9" authorId="0" shapeId="0" xr:uid="{00000000-0006-0000-0200-000001000000}">
      <text>
        <r>
          <rPr>
            <b/>
            <sz val="8"/>
            <color indexed="81"/>
            <rFont val="Tahoma"/>
          </rPr>
          <t>auto inserted from Pre Start exp sheet</t>
        </r>
        <r>
          <rPr>
            <sz val="8"/>
            <color indexed="81"/>
            <rFont val="Tahoma"/>
          </rPr>
          <t xml:space="preserve">
</t>
        </r>
      </text>
    </comment>
    <comment ref="B10" authorId="0" shapeId="0" xr:uid="{00000000-0006-0000-0200-000002000000}">
      <text>
        <r>
          <rPr>
            <b/>
            <sz val="8"/>
            <color indexed="81"/>
            <rFont val="Tahoma"/>
          </rPr>
          <t>auto inserted from Pre Start exp sheet</t>
        </r>
        <r>
          <rPr>
            <sz val="8"/>
            <color indexed="81"/>
            <rFont val="Tahoma"/>
          </rPr>
          <t xml:space="preserve">
</t>
        </r>
      </text>
    </comment>
    <comment ref="B11" authorId="0" shapeId="0" xr:uid="{00000000-0006-0000-0200-000003000000}">
      <text>
        <r>
          <rPr>
            <b/>
            <sz val="8"/>
            <color indexed="81"/>
            <rFont val="Tahoma"/>
          </rPr>
          <t>auto inserted from Pre Start exp sheet</t>
        </r>
        <r>
          <rPr>
            <sz val="8"/>
            <color indexed="81"/>
            <rFont val="Tahoma"/>
          </rPr>
          <t xml:space="preserve">
</t>
        </r>
      </text>
    </comment>
    <comment ref="B12" authorId="0" shapeId="0" xr:uid="{00000000-0006-0000-0200-000004000000}">
      <text>
        <r>
          <rPr>
            <b/>
            <sz val="8"/>
            <color indexed="81"/>
            <rFont val="Tahoma"/>
          </rPr>
          <t>auto inserted from Pre Start exp sheet</t>
        </r>
        <r>
          <rPr>
            <sz val="8"/>
            <color indexed="81"/>
            <rFont val="Tahoma"/>
          </rPr>
          <t xml:space="preserve">
</t>
        </r>
      </text>
    </comment>
    <comment ref="B15" authorId="0" shapeId="0" xr:uid="{00000000-0006-0000-0200-000005000000}">
      <text>
        <r>
          <rPr>
            <b/>
            <sz val="8"/>
            <color indexed="81"/>
            <rFont val="Tahoma"/>
          </rPr>
          <t>auto inserted from Pre Start exp sheet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Robert Snaith</author>
    <author>guestaccess</author>
    <author>Release the Crease</author>
  </authors>
  <commentList>
    <comment ref="E6" authorId="0" shapeId="0" xr:uid="{00000000-0006-0000-0300-000001000000}">
      <text>
        <r>
          <rPr>
            <b/>
            <sz val="8"/>
            <color indexed="81"/>
            <rFont val="Tahoma"/>
            <family val="2"/>
          </rPr>
          <t>This figure is auto-inserted from the Sales Forecast sheet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9" authorId="0" shapeId="0" xr:uid="{00000000-0006-0000-0300-000002000000}">
      <text>
        <r>
          <rPr>
            <b/>
            <sz val="8"/>
            <color indexed="81"/>
            <rFont val="Tahoma"/>
            <family val="2"/>
          </rPr>
          <t>This figure is auto-inserted from the Sales Forecast sheet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5" authorId="0" shapeId="0" xr:uid="{00000000-0006-0000-0300-000003000000}">
      <text>
        <r>
          <rPr>
            <b/>
            <sz val="8"/>
            <color indexed="81"/>
            <rFont val="Tahoma"/>
            <family val="2"/>
          </rPr>
          <t>GPM is the Gross Profit divided by the Sales multiplied by 100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1" authorId="1" shapeId="0" xr:uid="{00000000-0006-0000-0300-000004000000}">
      <text>
        <r>
          <rPr>
            <b/>
            <sz val="8"/>
            <color indexed="81"/>
            <rFont val="Tahoma"/>
            <family val="2"/>
          </rPr>
          <t>this is only the BUSINESS proportion (see Personal Survival Budget)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26" authorId="2" shapeId="0" xr:uid="{00000000-0006-0000-0300-000005000000}">
      <text>
        <r>
          <rPr>
            <b/>
            <sz val="8"/>
            <color indexed="81"/>
            <rFont val="Tahoma"/>
            <family val="2"/>
          </rPr>
          <t>Check with loan provider for actual interest paid over the period NOT CAPITAL REPAID</t>
        </r>
      </text>
    </comment>
    <comment ref="E35" authorId="0" shapeId="0" xr:uid="{00000000-0006-0000-0300-000006000000}">
      <text>
        <r>
          <rPr>
            <b/>
            <sz val="8"/>
            <color indexed="81"/>
            <rFont val="Tahoma"/>
            <family val="2"/>
          </rPr>
          <t>This figure is auto-inserted from the Personal Survival Budget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41" authorId="0" shapeId="0" xr:uid="{00000000-0006-0000-0300-000007000000}">
      <text>
        <r>
          <rPr>
            <b/>
            <sz val="8"/>
            <color indexed="81"/>
            <rFont val="Tahoma"/>
            <family val="2"/>
          </rPr>
          <t>The BEP is the Personal Survival Budget plus the Overheads, divided by the GPM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Robert Snaith</author>
    <author>traina</author>
  </authors>
  <commentList>
    <comment ref="E4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This figure is auto-inserted from the Profit &amp; Loss forecast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6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This figure is auto-inserted from the Profit &amp; Loss forecast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7" authorId="0" shapeId="0" xr:uid="{00000000-0006-0000-0400-000003000000}">
      <text>
        <r>
          <rPr>
            <b/>
            <sz val="8"/>
            <color indexed="81"/>
            <rFont val="Tahoma"/>
            <family val="2"/>
          </rPr>
          <t>This figure is auto-inserted from the Profit &amp; Loss forecast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1" authorId="1" shapeId="0" xr:uid="{00000000-0006-0000-0400-000004000000}">
      <text>
        <r>
          <rPr>
            <b/>
            <sz val="8"/>
            <color indexed="81"/>
            <rFont val="Tahoma"/>
            <family val="2"/>
          </rPr>
          <t>This is the standard personal allowance for 2013/14 tax year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8" authorId="0" shapeId="0" xr:uid="{00000000-0006-0000-0400-000005000000}">
      <text>
        <r>
          <rPr>
            <b/>
            <sz val="8"/>
            <color indexed="81"/>
            <rFont val="Tahoma"/>
            <family val="2"/>
          </rPr>
          <t>This figure is auto-inserted into the Personal Survival Budget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<sst xmlns="http://schemas.openxmlformats.org/spreadsheetml/2006/main" count="202" uniqueCount="177">
  <si>
    <t>Total</t>
  </si>
  <si>
    <t>Unit Sales (Volume)</t>
  </si>
  <si>
    <t>TOTAL</t>
  </si>
  <si>
    <t>Sales Value</t>
  </si>
  <si>
    <t>Cumulative Total</t>
  </si>
  <si>
    <t>Sales Revenue</t>
  </si>
  <si>
    <t>£</t>
  </si>
  <si>
    <t>Less Direct Costs:</t>
  </si>
  <si>
    <t>Plus stock purchases</t>
  </si>
  <si>
    <t>Equals cost of goods sold</t>
  </si>
  <si>
    <t>Employee costs (direct)</t>
  </si>
  <si>
    <t>Other direct costs</t>
  </si>
  <si>
    <t>Less closing stock</t>
  </si>
  <si>
    <t>Opening stock</t>
  </si>
  <si>
    <t>Total Direct Costs</t>
  </si>
  <si>
    <t>Gross Profit</t>
  </si>
  <si>
    <t>Less Overheads:</t>
  </si>
  <si>
    <t>Employee costs (indirect)</t>
  </si>
  <si>
    <t>Premises costs</t>
  </si>
  <si>
    <t>Repairs</t>
  </si>
  <si>
    <t>General administrative expenses</t>
  </si>
  <si>
    <t>Motor expenses (incl. fuel)</t>
  </si>
  <si>
    <t>Travel &amp; subsistence</t>
  </si>
  <si>
    <t>Advertising &amp; promotion</t>
  </si>
  <si>
    <t>Legal/professional fees</t>
  </si>
  <si>
    <t>Bank/finance charges</t>
  </si>
  <si>
    <t>Loan interest</t>
  </si>
  <si>
    <t>Other expenses:</t>
  </si>
  <si>
    <t>Bad debts</t>
  </si>
  <si>
    <t>Depreciation:</t>
  </si>
  <si>
    <t>Total Overheads</t>
  </si>
  <si>
    <t>Pre-start</t>
  </si>
  <si>
    <t>RECEIPTS</t>
  </si>
  <si>
    <t>Sales - cash</t>
  </si>
  <si>
    <t>Sales - credit</t>
  </si>
  <si>
    <t>Grants</t>
  </si>
  <si>
    <t>Owner's capital introduced</t>
  </si>
  <si>
    <t>Loans received</t>
  </si>
  <si>
    <t>Other:</t>
  </si>
  <si>
    <t>TOTAL RECEIPTS (a)</t>
  </si>
  <si>
    <t>PAYMENTS</t>
  </si>
  <si>
    <t>Capital purchases</t>
  </si>
  <si>
    <t>Wages/Salaries</t>
  </si>
  <si>
    <t>Rent</t>
  </si>
  <si>
    <t>Business Rates</t>
  </si>
  <si>
    <t>Repairs/Maintenance</t>
  </si>
  <si>
    <t>Telephone</t>
  </si>
  <si>
    <t>Stationery</t>
  </si>
  <si>
    <t>Postage</t>
  </si>
  <si>
    <t>Insurance (non-vehicle)</t>
  </si>
  <si>
    <t>Motoring Expenses</t>
  </si>
  <si>
    <t>Fuel</t>
  </si>
  <si>
    <t>Travel/subsistence</t>
  </si>
  <si>
    <t>Advertising/promotion</t>
  </si>
  <si>
    <t>Professional Fees</t>
  </si>
  <si>
    <t>Bank Charges</t>
  </si>
  <si>
    <t>Drawings</t>
  </si>
  <si>
    <t>TOTAL PAYMENTS (b)</t>
  </si>
  <si>
    <t>Opening Balance</t>
  </si>
  <si>
    <t>Cash increase/(decrease)
[a-b]</t>
  </si>
  <si>
    <t>Closing Balance</t>
  </si>
  <si>
    <t>Cost Value</t>
  </si>
  <si>
    <t>TOTAL SALES</t>
  </si>
  <si>
    <t>Cumulative Sales</t>
  </si>
  <si>
    <t>Gross Profit Margin</t>
  </si>
  <si>
    <t>Break even point</t>
  </si>
  <si>
    <t>Annual sales</t>
  </si>
  <si>
    <t>Monthly sales</t>
  </si>
  <si>
    <t>Weekly sales</t>
  </si>
  <si>
    <t>Cumulative Direct Costs</t>
  </si>
  <si>
    <t>TOTAL DIRECT COSTS</t>
  </si>
  <si>
    <t>Mortgage/rent</t>
  </si>
  <si>
    <t>Council Tax, Water rates</t>
  </si>
  <si>
    <t>Gas, electricity, etc</t>
  </si>
  <si>
    <t>All personal insurances</t>
  </si>
  <si>
    <t>Food &amp; general housekeeping</t>
  </si>
  <si>
    <t>Clothing</t>
  </si>
  <si>
    <t>Hire charges, rentals</t>
  </si>
  <si>
    <t>Leisure/holidays</t>
  </si>
  <si>
    <t>Subscriptions</t>
  </si>
  <si>
    <t>Car running expenses</t>
  </si>
  <si>
    <t>Children's expenditure</t>
  </si>
  <si>
    <t>Regular savings</t>
  </si>
  <si>
    <t>HP payments</t>
  </si>
  <si>
    <t>Loan repayments</t>
  </si>
  <si>
    <t>ESTIMATED INCOME</t>
  </si>
  <si>
    <t>Income from family/partner, etc</t>
  </si>
  <si>
    <t>Pensions:</t>
  </si>
  <si>
    <t>TOTAL DRAWINGS REQUIRED</t>
  </si>
  <si>
    <t>Net Trading Profit/Loss (pre-tax)</t>
  </si>
  <si>
    <t>Retained profit/Loss carried forward (before tax)</t>
  </si>
  <si>
    <t xml:space="preserve">Profit (Loss) Projection </t>
  </si>
  <si>
    <t>FIXED COSTS</t>
  </si>
  <si>
    <t>TOTAL COSTS</t>
  </si>
  <si>
    <t>CUM. FIXED COSTS</t>
  </si>
  <si>
    <t>`</t>
  </si>
  <si>
    <t>TV Licence</t>
  </si>
  <si>
    <t xml:space="preserve">Sales Forecast - </t>
  </si>
  <si>
    <t xml:space="preserve">PERSONAL SURVIVAL BUDGET - </t>
  </si>
  <si>
    <t>Product 1</t>
  </si>
  <si>
    <t>Product 2</t>
  </si>
  <si>
    <t>Product 3</t>
  </si>
  <si>
    <t>Product 4</t>
  </si>
  <si>
    <t>Product 5</t>
  </si>
  <si>
    <t>Product 6</t>
  </si>
  <si>
    <t>Product 7</t>
  </si>
  <si>
    <t>Product 8</t>
  </si>
  <si>
    <t>Product 9</t>
  </si>
  <si>
    <t>Product 10</t>
  </si>
  <si>
    <t>Car tax and insurance</t>
  </si>
  <si>
    <t>Class 2 NIC</t>
  </si>
  <si>
    <t>Tax Credits/ Child Allowance:</t>
  </si>
  <si>
    <t>Salary:</t>
  </si>
  <si>
    <t>Cost of goods</t>
  </si>
  <si>
    <t>Monthly</t>
  </si>
  <si>
    <t>Yearly</t>
  </si>
  <si>
    <t xml:space="preserve">ESTIMATED EXPENDITURE </t>
  </si>
  <si>
    <t>Plus Tax &amp; NI Provision (add 25% For Sole Trader)</t>
  </si>
  <si>
    <t>Period :</t>
  </si>
  <si>
    <t>ESTIMATED TOTAL EXPENDITURE (a)</t>
  </si>
  <si>
    <t>ESTIMATED TOTAL INCOME (b)</t>
  </si>
  <si>
    <t>TOTAL REQUIRED FROM THE BUSINESS (a - b)</t>
  </si>
  <si>
    <t>DIRECT COSTS</t>
  </si>
  <si>
    <t>Average Prices (Each)</t>
  </si>
  <si>
    <t>% Sales on Credit</t>
  </si>
  <si>
    <t>(NB. This for sole traders only &amp; is only a guide for suggested savings for tax/NI bill*)</t>
  </si>
  <si>
    <t>Forecasted Sales (a)</t>
  </si>
  <si>
    <t>Forecasted Direct costs (b)</t>
  </si>
  <si>
    <t>Forecasted Overheads (c)</t>
  </si>
  <si>
    <t>Forecasted Net Trading profit: (a) - (b) - (c)</t>
  </si>
  <si>
    <t>Deduct personal allowance</t>
  </si>
  <si>
    <t>Taxable income</t>
  </si>
  <si>
    <t>Rate</t>
  </si>
  <si>
    <t>TOTAL TAX</t>
  </si>
  <si>
    <t xml:space="preserve">Self Employed/ Sole Trader/ Partnership </t>
  </si>
  <si>
    <t xml:space="preserve">Employee/ Director/ Ltd </t>
  </si>
  <si>
    <t>Employer Contributions (Ltd)</t>
  </si>
  <si>
    <t>Class 4 NI</t>
  </si>
  <si>
    <t>Annual</t>
  </si>
  <si>
    <t>TOTAL TAX &amp; NI</t>
  </si>
  <si>
    <t>Therefore Takehome Pay =</t>
  </si>
  <si>
    <t>* You are recommended to consult an accountant/tax expert to discuss your own circumstances</t>
  </si>
  <si>
    <t>Very few businesses make much money in the first year.</t>
  </si>
  <si>
    <t>This form will help you work out how much you need in order to survive.</t>
  </si>
  <si>
    <r>
      <t xml:space="preserve">The figures are your annual </t>
    </r>
    <r>
      <rPr>
        <u/>
        <sz val="10"/>
        <rFont val="Arial"/>
        <family val="2"/>
      </rPr>
      <t>private</t>
    </r>
    <r>
      <rPr>
        <sz val="10"/>
        <rFont val="Arial"/>
        <family val="2"/>
      </rPr>
      <t xml:space="preserve"> living costs, not business expenditure</t>
    </r>
  </si>
  <si>
    <t>Tax &amp; NI Calculation (2013/14 rates)</t>
  </si>
  <si>
    <t>Band &gt; £150,000</t>
  </si>
  <si>
    <t>Band &gt;£32,011 - £150,000</t>
  </si>
  <si>
    <t>Band £0-£32,010</t>
  </si>
  <si>
    <t>April 2013 to April 2014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</si>
  <si>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</si>
  <si>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</si>
  <si>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</si>
  <si>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</si>
  <si>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</si>
  <si>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</si>
  <si>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</si>
  <si>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</si>
  <si>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</si>
  <si>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</si>
  <si>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</si>
  <si>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</si>
  <si>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Cash Flow Forecast</t>
  </si>
  <si>
    <t>Company Name:</t>
  </si>
  <si>
    <t>Last updated:</t>
  </si>
  <si>
    <t>Direct Costs</t>
  </si>
  <si>
    <t>Cash purchases (stock)</t>
  </si>
  <si>
    <t>Credit purchases (stock)</t>
  </si>
  <si>
    <t>Overheads</t>
  </si>
  <si>
    <t>Heat / Light</t>
  </si>
  <si>
    <t>Broadband</t>
  </si>
  <si>
    <t>Loan Repayment</t>
  </si>
  <si>
    <t>Other: Colmpanies House</t>
  </si>
  <si>
    <t>Other: Domain Name</t>
  </si>
  <si>
    <t>NB - figures exclude VAT</t>
  </si>
  <si>
    <t>(Complete only the shaded boxes)</t>
  </si>
  <si>
    <t>Complete only the shaded boxes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</si>
</sst>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_);_(* \(#,##0\);_(* &quot;-&quot;??_);_(@_)"/>
    <numFmt numFmtId="165" formatCode="&quot;£&quot;#,##0.00"/>
    <numFmt numFmtId="166" formatCode="#,##0.00_ ;[Red]\-#,##0.00\ "/>
    <numFmt numFmtId="167" formatCode="&quot;£&quot;#,##0"/>
  </numFmts>
  <fonts count="22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i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sz val="10"/>
      <color indexed="81"/>
      <name val="Tahoma"/>
      <family val="2"/>
    </font>
    <font>
      <i/>
      <sz val="10"/>
      <color indexed="81"/>
      <name val="Tahoma"/>
      <family val="2"/>
    </font>
    <font>
      <sz val="12"/>
      <name val="Arial"/>
      <family val="2"/>
    </font>
    <font>
      <sz val="11"/>
      <name val="Arial"/>
      <family val="2"/>
    </font>
    <font>
      <sz val="8"/>
      <name val="Arial"/>
    </font>
    <font>
      <b/>
      <u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u/>
      <sz val="10"/>
      <name val="Arial"/>
      <family val="2"/>
    </font>
    <font>
      <u/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8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0" xfId="0" applyFont="1" applyAlignment="1">
      <alignment horizontal="centerContinuous"/>
    </xf>
    <xf numFmtId="0" fontId="6" fillId="0" borderId="0" xfId="0" applyFont="1"/>
    <xf numFmtId="0" fontId="2" fillId="0" borderId="1" xfId="0" applyFont="1" applyBorder="1"/>
    <xf numFmtId="0" fontId="6" fillId="0" borderId="1" xfId="0" applyFont="1" applyBorder="1"/>
    <xf numFmtId="0" fontId="6" fillId="0" borderId="0" xfId="0" applyFont="1" applyAlignment="1">
      <alignment horizontal="right"/>
    </xf>
    <xf numFmtId="0" fontId="6" fillId="0" borderId="2" xfId="0" applyFont="1" applyBorder="1"/>
    <xf numFmtId="3" fontId="6" fillId="0" borderId="0" xfId="0" applyNumberFormat="1" applyFont="1" applyAlignment="1">
      <alignment horizontal="centerContinuous"/>
    </xf>
    <xf numFmtId="3" fontId="6" fillId="0" borderId="0" xfId="0" applyNumberFormat="1" applyFont="1"/>
    <xf numFmtId="3" fontId="0" fillId="0" borderId="0" xfId="0" applyNumberFormat="1"/>
    <xf numFmtId="4" fontId="0" fillId="0" borderId="0" xfId="0" applyNumberFormat="1"/>
    <xf numFmtId="4" fontId="0" fillId="0" borderId="1" xfId="0" applyNumberFormat="1" applyBorder="1"/>
    <xf numFmtId="4" fontId="4" fillId="0" borderId="0" xfId="0" applyNumberFormat="1" applyFont="1"/>
    <xf numFmtId="4" fontId="2" fillId="0" borderId="0" xfId="0" applyNumberFormat="1" applyFont="1"/>
    <xf numFmtId="4" fontId="0" fillId="0" borderId="0" xfId="0" applyNumberFormat="1" applyAlignment="1">
      <alignment horizontal="center"/>
    </xf>
    <xf numFmtId="0" fontId="3" fillId="0" borderId="0" xfId="0" applyFont="1"/>
    <xf numFmtId="0" fontId="0" fillId="0" borderId="3" xfId="0" applyBorder="1" applyAlignment="1">
      <alignment horizontal="center"/>
    </xf>
    <xf numFmtId="10" fontId="0" fillId="0" borderId="1" xfId="0" applyNumberFormat="1" applyBorder="1"/>
    <xf numFmtId="4" fontId="0" fillId="2" borderId="1" xfId="0" applyNumberFormat="1" applyFill="1" applyBorder="1"/>
    <xf numFmtId="0" fontId="4" fillId="2" borderId="0" xfId="0" applyFont="1" applyFill="1"/>
    <xf numFmtId="3" fontId="6" fillId="2" borderId="1" xfId="0" applyNumberFormat="1" applyFont="1" applyFill="1" applyBorder="1"/>
    <xf numFmtId="4" fontId="0" fillId="3" borderId="1" xfId="0" applyNumberFormat="1" applyFill="1" applyBorder="1"/>
    <xf numFmtId="2" fontId="6" fillId="2" borderId="1" xfId="0" applyNumberFormat="1" applyFont="1" applyFill="1" applyBorder="1"/>
    <xf numFmtId="2" fontId="6" fillId="4" borderId="1" xfId="0" applyNumberFormat="1" applyFont="1" applyFill="1" applyBorder="1"/>
    <xf numFmtId="3" fontId="2" fillId="0" borderId="4" xfId="0" applyNumberFormat="1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6" fillId="4" borderId="5" xfId="0" applyNumberFormat="1" applyFont="1" applyFill="1" applyBorder="1"/>
    <xf numFmtId="0" fontId="2" fillId="0" borderId="4" xfId="0" applyFont="1" applyBorder="1"/>
    <xf numFmtId="0" fontId="0" fillId="0" borderId="6" xfId="0" applyBorder="1"/>
    <xf numFmtId="2" fontId="6" fillId="0" borderId="4" xfId="0" applyNumberFormat="1" applyFont="1" applyBorder="1"/>
    <xf numFmtId="2" fontId="6" fillId="4" borderId="4" xfId="0" applyNumberFormat="1" applyFont="1" applyFill="1" applyBorder="1"/>
    <xf numFmtId="2" fontId="2" fillId="0" borderId="1" xfId="0" applyNumberFormat="1" applyFont="1" applyBorder="1"/>
    <xf numFmtId="3" fontId="6" fillId="2" borderId="4" xfId="0" applyNumberFormat="1" applyFont="1" applyFill="1" applyBorder="1"/>
    <xf numFmtId="2" fontId="6" fillId="0" borderId="5" xfId="0" applyNumberFormat="1" applyFont="1" applyBorder="1"/>
    <xf numFmtId="0" fontId="6" fillId="0" borderId="3" xfId="0" applyFont="1" applyBorder="1"/>
    <xf numFmtId="0" fontId="6" fillId="0" borderId="7" xfId="0" applyFont="1" applyBorder="1"/>
    <xf numFmtId="0" fontId="6" fillId="0" borderId="8" xfId="0" applyFont="1" applyBorder="1"/>
    <xf numFmtId="0" fontId="13" fillId="2" borderId="0" xfId="0" applyFont="1" applyFill="1"/>
    <xf numFmtId="3" fontId="6" fillId="2" borderId="5" xfId="0" applyNumberFormat="1" applyFont="1" applyFill="1" applyBorder="1"/>
    <xf numFmtId="0" fontId="2" fillId="0" borderId="8" xfId="0" applyFont="1" applyBorder="1"/>
    <xf numFmtId="0" fontId="0" fillId="0" borderId="9" xfId="0" applyBorder="1"/>
    <xf numFmtId="2" fontId="6" fillId="0" borderId="7" xfId="0" applyNumberFormat="1" applyFont="1" applyBorder="1"/>
    <xf numFmtId="2" fontId="6" fillId="4" borderId="2" xfId="0" applyNumberFormat="1" applyFont="1" applyFill="1" applyBorder="1"/>
    <xf numFmtId="3" fontId="6" fillId="4" borderId="10" xfId="0" applyNumberFormat="1" applyFont="1" applyFill="1" applyBorder="1"/>
    <xf numFmtId="3" fontId="6" fillId="0" borderId="10" xfId="0" applyNumberFormat="1" applyFont="1" applyBorder="1"/>
    <xf numFmtId="0" fontId="2" fillId="0" borderId="7" xfId="0" applyFont="1" applyBorder="1"/>
    <xf numFmtId="3" fontId="6" fillId="0" borderId="11" xfId="0" applyNumberFormat="1" applyFont="1" applyBorder="1"/>
    <xf numFmtId="0" fontId="0" fillId="0" borderId="0" xfId="0" applyAlignment="1">
      <alignment horizontal="right"/>
    </xf>
    <xf numFmtId="0" fontId="5" fillId="0" borderId="0" xfId="0" applyFont="1"/>
    <xf numFmtId="0" fontId="0" fillId="0" borderId="3" xfId="0" applyBorder="1" applyAlignment="1">
      <alignment horizontal="right"/>
    </xf>
    <xf numFmtId="165" fontId="0" fillId="0" borderId="0" xfId="0" applyNumberFormat="1"/>
    <xf numFmtId="165" fontId="2" fillId="0" borderId="0" xfId="0" applyNumberFormat="1" applyFont="1"/>
    <xf numFmtId="9" fontId="0" fillId="0" borderId="0" xfId="0" applyNumberFormat="1"/>
    <xf numFmtId="165" fontId="5" fillId="0" borderId="0" xfId="0" applyNumberFormat="1" applyFont="1"/>
    <xf numFmtId="9" fontId="3" fillId="0" borderId="0" xfId="2" applyFont="1" applyProtection="1"/>
    <xf numFmtId="0" fontId="0" fillId="0" borderId="1" xfId="0" applyBorder="1"/>
    <xf numFmtId="165" fontId="0" fillId="0" borderId="1" xfId="0" applyNumberFormat="1" applyBorder="1"/>
    <xf numFmtId="165" fontId="0" fillId="0" borderId="3" xfId="0" applyNumberFormat="1" applyBorder="1"/>
    <xf numFmtId="165" fontId="2" fillId="0" borderId="1" xfId="0" applyNumberFormat="1" applyFont="1" applyBorder="1"/>
    <xf numFmtId="0" fontId="0" fillId="0" borderId="12" xfId="0" applyBorder="1" applyAlignment="1">
      <alignment horizontal="right"/>
    </xf>
    <xf numFmtId="4" fontId="2" fillId="0" borderId="1" xfId="0" applyNumberFormat="1" applyFont="1" applyBorder="1"/>
    <xf numFmtId="4" fontId="6" fillId="0" borderId="1" xfId="0" applyNumberFormat="1" applyFont="1" applyBorder="1"/>
    <xf numFmtId="4" fontId="6" fillId="0" borderId="4" xfId="0" applyNumberFormat="1" applyFont="1" applyBorder="1"/>
    <xf numFmtId="4" fontId="2" fillId="0" borderId="4" xfId="0" applyNumberFormat="1" applyFont="1" applyBorder="1"/>
    <xf numFmtId="166" fontId="2" fillId="0" borderId="13" xfId="0" applyNumberFormat="1" applyFont="1" applyBorder="1"/>
    <xf numFmtId="0" fontId="15" fillId="0" borderId="0" xfId="0" applyFont="1"/>
    <xf numFmtId="167" fontId="0" fillId="0" borderId="1" xfId="0" applyNumberFormat="1" applyBorder="1"/>
    <xf numFmtId="167" fontId="0" fillId="0" borderId="0" xfId="0" applyNumberFormat="1"/>
    <xf numFmtId="0" fontId="16" fillId="0" borderId="0" xfId="0" applyFont="1"/>
    <xf numFmtId="167" fontId="16" fillId="0" borderId="1" xfId="0" applyNumberFormat="1" applyFont="1" applyBorder="1"/>
    <xf numFmtId="0" fontId="0" fillId="0" borderId="0" xfId="0" applyAlignment="1">
      <alignment horizontal="center"/>
    </xf>
    <xf numFmtId="0" fontId="0" fillId="0" borderId="3" xfId="0" applyBorder="1"/>
    <xf numFmtId="0" fontId="2" fillId="0" borderId="14" xfId="0" applyFont="1" applyBorder="1"/>
    <xf numFmtId="0" fontId="0" fillId="0" borderId="15" xfId="0" applyBorder="1"/>
    <xf numFmtId="0" fontId="0" fillId="0" borderId="16" xfId="0" applyBorder="1"/>
    <xf numFmtId="0" fontId="2" fillId="0" borderId="17" xfId="0" applyFont="1" applyBorder="1"/>
    <xf numFmtId="9" fontId="2" fillId="0" borderId="18" xfId="0" applyNumberFormat="1" applyFont="1" applyBorder="1"/>
    <xf numFmtId="9" fontId="0" fillId="0" borderId="19" xfId="0" applyNumberFormat="1" applyBorder="1"/>
    <xf numFmtId="165" fontId="0" fillId="0" borderId="19" xfId="0" applyNumberFormat="1" applyBorder="1"/>
    <xf numFmtId="0" fontId="0" fillId="0" borderId="20" xfId="0" applyBorder="1"/>
    <xf numFmtId="0" fontId="0" fillId="0" borderId="19" xfId="0" applyBorder="1"/>
    <xf numFmtId="10" fontId="2" fillId="0" borderId="18" xfId="0" applyNumberFormat="1" applyFont="1" applyBorder="1"/>
    <xf numFmtId="165" fontId="16" fillId="0" borderId="21" xfId="0" applyNumberFormat="1" applyFont="1" applyBorder="1" applyAlignment="1">
      <alignment horizontal="right"/>
    </xf>
    <xf numFmtId="0" fontId="0" fillId="0" borderId="22" xfId="0" applyBorder="1"/>
    <xf numFmtId="0" fontId="0" fillId="0" borderId="23" xfId="0" applyBorder="1"/>
    <xf numFmtId="0" fontId="16" fillId="0" borderId="24" xfId="0" applyFont="1" applyBorder="1" applyAlignment="1">
      <alignment horizontal="right"/>
    </xf>
    <xf numFmtId="0" fontId="16" fillId="0" borderId="18" xfId="0" applyFont="1" applyBorder="1"/>
    <xf numFmtId="0" fontId="17" fillId="0" borderId="21" xfId="0" applyFont="1" applyBorder="1"/>
    <xf numFmtId="0" fontId="0" fillId="0" borderId="25" xfId="0" applyBorder="1"/>
    <xf numFmtId="0" fontId="0" fillId="0" borderId="26" xfId="0" applyBorder="1"/>
    <xf numFmtId="165" fontId="16" fillId="0" borderId="25" xfId="0" applyNumberFormat="1" applyFont="1" applyBorder="1"/>
    <xf numFmtId="165" fontId="17" fillId="0" borderId="24" xfId="0" applyNumberFormat="1" applyFont="1" applyBorder="1"/>
    <xf numFmtId="167" fontId="16" fillId="0" borderId="25" xfId="0" applyNumberFormat="1" applyFont="1" applyBorder="1"/>
    <xf numFmtId="0" fontId="0" fillId="0" borderId="27" xfId="0" applyBorder="1"/>
    <xf numFmtId="49" fontId="0" fillId="0" borderId="0" xfId="0" applyNumberFormat="1"/>
    <xf numFmtId="0" fontId="9" fillId="5" borderId="0" xfId="0" applyFont="1" applyFill="1"/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9" fillId="0" borderId="0" xfId="0" applyFont="1" applyAlignment="1">
      <alignment vertical="top" wrapText="1"/>
    </xf>
    <xf numFmtId="0" fontId="5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vertical="top" wrapText="1"/>
    </xf>
    <xf numFmtId="0" fontId="0" fillId="0" borderId="1" xfId="0" applyBorder="1" applyAlignment="1">
      <alignment horizontal="right" vertical="top" wrapText="1"/>
    </xf>
    <xf numFmtId="0" fontId="0" fillId="0" borderId="1" xfId="0" applyBorder="1" applyAlignment="1">
      <alignment vertical="top" wrapText="1"/>
    </xf>
    <xf numFmtId="3" fontId="0" fillId="0" borderId="0" xfId="0" applyNumberFormat="1" applyAlignment="1">
      <alignment vertical="top" wrapText="1"/>
    </xf>
    <xf numFmtId="3" fontId="0" fillId="0" borderId="1" xfId="0" applyNumberFormat="1" applyBorder="1" applyAlignment="1">
      <alignment horizontal="right" vertical="top" wrapText="1"/>
    </xf>
    <xf numFmtId="3" fontId="0" fillId="0" borderId="1" xfId="0" applyNumberFormat="1" applyBorder="1" applyAlignment="1" applyProtection="1">
      <alignment horizontal="right" vertical="top" wrapText="1"/>
      <protection locked="0"/>
    </xf>
    <xf numFmtId="0" fontId="0" fillId="0" borderId="1" xfId="0" applyBorder="1" applyAlignment="1">
      <alignment horizontal="left" vertical="top" wrapText="1"/>
    </xf>
    <xf numFmtId="0" fontId="2" fillId="0" borderId="13" xfId="0" applyFont="1" applyBorder="1" applyAlignment="1">
      <alignment vertical="top" wrapText="1"/>
    </xf>
    <xf numFmtId="0" fontId="0" fillId="0" borderId="13" xfId="0" applyBorder="1" applyAlignment="1">
      <alignment horizontal="right" vertical="top" wrapText="1"/>
    </xf>
    <xf numFmtId="3" fontId="0" fillId="0" borderId="13" xfId="0" applyNumberFormat="1" applyBorder="1" applyAlignment="1">
      <alignment horizontal="right" vertical="top" wrapText="1"/>
    </xf>
    <xf numFmtId="0" fontId="5" fillId="0" borderId="5" xfId="0" applyFont="1" applyBorder="1" applyAlignment="1">
      <alignment vertical="top" wrapText="1"/>
    </xf>
    <xf numFmtId="0" fontId="0" fillId="0" borderId="5" xfId="0" applyBorder="1" applyAlignment="1">
      <alignment horizontal="right" vertical="top" wrapText="1"/>
    </xf>
    <xf numFmtId="3" fontId="0" fillId="0" borderId="5" xfId="0" applyNumberFormat="1" applyBorder="1" applyAlignment="1">
      <alignment horizontal="right" vertical="top" wrapText="1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 applyProtection="1">
      <alignment horizontal="right" vertical="top" wrapText="1"/>
      <protection locked="0"/>
    </xf>
    <xf numFmtId="0" fontId="0" fillId="0" borderId="0" xfId="0" applyAlignment="1" applyProtection="1">
      <alignment horizontal="right" vertical="top" wrapText="1"/>
      <protection locked="0"/>
    </xf>
    <xf numFmtId="0" fontId="2" fillId="0" borderId="4" xfId="0" applyFont="1" applyBorder="1" applyAlignment="1">
      <alignment vertical="top" wrapText="1"/>
    </xf>
    <xf numFmtId="0" fontId="2" fillId="0" borderId="8" xfId="0" applyFont="1" applyBorder="1" applyAlignment="1">
      <alignment horizontal="righ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0" fillId="0" borderId="4" xfId="0" applyBorder="1" applyAlignment="1" applyProtection="1">
      <alignment horizontal="right" vertical="top" wrapText="1"/>
      <protection locked="0"/>
    </xf>
    <xf numFmtId="3" fontId="0" fillId="0" borderId="4" xfId="0" applyNumberFormat="1" applyBorder="1" applyAlignment="1" applyProtection="1">
      <alignment horizontal="right" vertical="top" wrapText="1"/>
      <protection locked="0"/>
    </xf>
    <xf numFmtId="3" fontId="0" fillId="0" borderId="8" xfId="0" applyNumberFormat="1" applyBorder="1" applyAlignment="1">
      <alignment horizontal="right" vertical="top" wrapText="1"/>
    </xf>
    <xf numFmtId="0" fontId="0" fillId="0" borderId="0" xfId="0" applyAlignment="1">
      <alignment horizontal="right" vertical="top" wrapText="1"/>
    </xf>
    <xf numFmtId="3" fontId="0" fillId="0" borderId="0" xfId="0" applyNumberFormat="1" applyAlignment="1">
      <alignment horizontal="right" vertical="top" wrapText="1"/>
    </xf>
    <xf numFmtId="3" fontId="1" fillId="0" borderId="28" xfId="1" applyNumberFormat="1" applyFill="1" applyBorder="1" applyAlignment="1">
      <alignment horizontal="right" vertical="top" wrapText="1"/>
    </xf>
    <xf numFmtId="164" fontId="5" fillId="0" borderId="1" xfId="1" applyNumberFormat="1" applyFont="1" applyFill="1" applyBorder="1" applyAlignment="1">
      <alignment vertical="top" wrapText="1"/>
    </xf>
    <xf numFmtId="0" fontId="5" fillId="0" borderId="13" xfId="0" applyFont="1" applyBorder="1" applyAlignment="1">
      <alignment vertical="top" wrapText="1"/>
    </xf>
    <xf numFmtId="3" fontId="1" fillId="0" borderId="29" xfId="1" applyNumberFormat="1" applyFill="1" applyBorder="1" applyAlignment="1">
      <alignment horizontal="right" vertical="top" wrapText="1"/>
    </xf>
    <xf numFmtId="0" fontId="12" fillId="2" borderId="0" xfId="0" applyFont="1" applyFill="1" applyAlignment="1">
      <alignment horizontal="left" vertical="top"/>
    </xf>
    <xf numFmtId="3" fontId="6" fillId="0" borderId="1" xfId="0" applyNumberFormat="1" applyFont="1" applyBorder="1" applyAlignment="1">
      <alignment horizontal="right" vertical="top" wrapText="1"/>
    </xf>
    <xf numFmtId="0" fontId="0" fillId="2" borderId="1" xfId="0" applyFill="1" applyBorder="1" applyAlignment="1" applyProtection="1">
      <alignment horizontal="right" vertical="top" wrapText="1"/>
      <protection locked="0"/>
    </xf>
    <xf numFmtId="3" fontId="0" fillId="2" borderId="1" xfId="0" applyNumberFormat="1" applyFill="1" applyBorder="1" applyAlignment="1" applyProtection="1">
      <alignment horizontal="right" vertical="top" wrapText="1"/>
      <protection locked="0"/>
    </xf>
    <xf numFmtId="0" fontId="4" fillId="0" borderId="0" xfId="0" applyFont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19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2" borderId="0" xfId="0" applyFill="1" applyProtection="1">
      <protection locked="0"/>
    </xf>
    <xf numFmtId="0" fontId="0" fillId="2" borderId="1" xfId="0" applyFill="1" applyBorder="1" applyProtection="1">
      <protection locked="0"/>
    </xf>
    <xf numFmtId="0" fontId="5" fillId="0" borderId="0" xfId="0" applyFont="1" applyProtection="1">
      <protection locked="0"/>
    </xf>
    <xf numFmtId="165" fontId="0" fillId="2" borderId="1" xfId="0" applyNumberFormat="1" applyFill="1" applyBorder="1" applyProtection="1">
      <protection locked="0"/>
    </xf>
    <xf numFmtId="9" fontId="0" fillId="0" borderId="0" xfId="0" applyNumberFormat="1" applyProtection="1">
      <protection locked="0"/>
    </xf>
    <xf numFmtId="0" fontId="3" fillId="0" borderId="0" xfId="0" applyFont="1" applyProtection="1">
      <protection locked="0"/>
    </xf>
    <xf numFmtId="165" fontId="0" fillId="0" borderId="0" xfId="0" applyNumberFormat="1" applyProtection="1">
      <protection locked="0"/>
    </xf>
    <xf numFmtId="3" fontId="0" fillId="0" borderId="0" xfId="0" applyNumberFormat="1" applyProtection="1">
      <protection locked="0"/>
    </xf>
    <xf numFmtId="9" fontId="6" fillId="0" borderId="0" xfId="0" applyNumberFormat="1" applyFont="1" applyProtection="1">
      <protection locked="0"/>
    </xf>
    <xf numFmtId="0" fontId="0" fillId="2" borderId="0" xfId="0" applyFill="1" applyAlignment="1" applyProtection="1">
      <alignment horizontal="right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4" fillId="0" borderId="0" xfId="0" applyFont="1" applyAlignment="1">
      <alignment horizontal="center" vertical="top" wrapText="1"/>
    </xf>
    <xf numFmtId="4" fontId="0" fillId="0" borderId="0" xfId="0" applyNumberFormat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769937</xdr:colOff>
      <xdr:row>0</xdr:row>
      <xdr:rowOff>79375</xdr:rowOff>
    </xdr:from>
    <xdr:to>
      <xdr:col>2</xdr:col>
      <xdr:colOff>761999</xdr:colOff>
      <xdr:row>2</xdr:row>
      <xdr:rowOff>63500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643312" y="79375"/>
          <a:ext cx="841375" cy="3254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Appendix 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623455</xdr:colOff>
      <xdr:row>0</xdr:row>
      <xdr:rowOff>60614</xdr:rowOff>
    </xdr:from>
    <xdr:to>
      <xdr:col>13</xdr:col>
      <xdr:colOff>685512</xdr:colOff>
      <xdr:row>2</xdr:row>
      <xdr:rowOff>22370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0044546" y="60614"/>
          <a:ext cx="841375" cy="3254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Appendix 2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266700</xdr:colOff>
      <xdr:row>0</xdr:row>
      <xdr:rowOff>95250</xdr:rowOff>
    </xdr:from>
    <xdr:to>
      <xdr:col>14</xdr:col>
      <xdr:colOff>487362</xdr:colOff>
      <xdr:row>2</xdr:row>
      <xdr:rowOff>22225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9982200" y="95250"/>
          <a:ext cx="858837" cy="327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Appendix 3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0</xdr:row>
      <xdr:rowOff>47625</xdr:rowOff>
    </xdr:from>
    <xdr:to>
      <xdr:col>6</xdr:col>
      <xdr:colOff>984250</xdr:colOff>
      <xdr:row>1</xdr:row>
      <xdr:rowOff>173038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5514975" y="47625"/>
          <a:ext cx="841375" cy="3254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Appendix 4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292100</xdr:colOff>
      <xdr:row>0</xdr:row>
      <xdr:rowOff>76200</xdr:rowOff>
    </xdr:from>
    <xdr:to>
      <xdr:col>12</xdr:col>
      <xdr:colOff>523875</xdr:colOff>
      <xdr:row>2</xdr:row>
      <xdr:rowOff>77788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8312150" y="76200"/>
          <a:ext cx="841375" cy="3254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Appendix 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50"/>
  <sheetViews>
    <sheetView tabSelected="1" zoomScaleNormal="100" zoomScaleSheetLayoutView="85" workbookViewId="0">
      <selection activeCell="I14" sqref="I14"/>
    </sheetView>
  </sheetViews>
  <sheetFormatPr defaultRowHeight="12.75" x14ac:dyDescent="0.2"/>
  <cols>
    <col min="1" max="1" width="43.140625" customWidth="1"/>
    <col min="2" max="3" width="12.7109375" style="11" customWidth="1"/>
  </cols>
  <sheetData>
    <row r="1" spans="1:3" x14ac:dyDescent="0.2">
      <c r="A1" s="3" t="s">
        <v>98</v>
      </c>
      <c r="B1" s="9"/>
      <c r="C1" s="9"/>
    </row>
    <row r="2" spans="1:3" ht="14.25" x14ac:dyDescent="0.2">
      <c r="A2" s="39" t="s">
        <v>175</v>
      </c>
      <c r="B2" s="10"/>
      <c r="C2" s="10"/>
    </row>
    <row r="3" spans="1:3" x14ac:dyDescent="0.2">
      <c r="A3" s="97"/>
      <c r="B3" s="10"/>
      <c r="C3" s="10"/>
    </row>
    <row r="4" spans="1:3" x14ac:dyDescent="0.2">
      <c r="A4" s="4" t="s">
        <v>142</v>
      </c>
      <c r="B4" s="10"/>
      <c r="C4" s="10"/>
    </row>
    <row r="5" spans="1:3" x14ac:dyDescent="0.2">
      <c r="A5" s="4" t="s">
        <v>143</v>
      </c>
      <c r="B5" s="10"/>
      <c r="C5" s="10"/>
    </row>
    <row r="6" spans="1:3" x14ac:dyDescent="0.2">
      <c r="A6" s="4" t="s">
        <v>144</v>
      </c>
      <c r="B6" s="10"/>
      <c r="C6" s="10"/>
    </row>
    <row r="7" spans="1:3" x14ac:dyDescent="0.2">
      <c r="A7" s="4"/>
      <c r="B7" s="10"/>
      <c r="C7" s="10"/>
    </row>
    <row r="8" spans="1:3" x14ac:dyDescent="0.2">
      <c r="A8" s="4"/>
      <c r="B8" s="10"/>
      <c r="C8" s="10"/>
    </row>
    <row r="9" spans="1:3" x14ac:dyDescent="0.2">
      <c r="B9" s="10"/>
      <c r="C9" s="10"/>
    </row>
    <row r="10" spans="1:3" x14ac:dyDescent="0.2">
      <c r="A10" s="29" t="s">
        <v>116</v>
      </c>
      <c r="B10" s="26" t="s">
        <v>114</v>
      </c>
      <c r="C10" s="26" t="s">
        <v>115</v>
      </c>
    </row>
    <row r="11" spans="1:3" x14ac:dyDescent="0.2">
      <c r="A11" s="30"/>
      <c r="B11" s="27" t="s">
        <v>6</v>
      </c>
      <c r="C11" s="27" t="s">
        <v>6</v>
      </c>
    </row>
    <row r="12" spans="1:3" x14ac:dyDescent="0.2">
      <c r="A12" s="6" t="s">
        <v>71</v>
      </c>
      <c r="B12" s="24"/>
      <c r="C12" s="25">
        <f t="shared" ref="C12:C30" si="0">SUM(B12*12)</f>
        <v>0</v>
      </c>
    </row>
    <row r="13" spans="1:3" x14ac:dyDescent="0.2">
      <c r="A13" s="6" t="s">
        <v>72</v>
      </c>
      <c r="B13" s="24"/>
      <c r="C13" s="25">
        <f t="shared" si="0"/>
        <v>0</v>
      </c>
    </row>
    <row r="14" spans="1:3" x14ac:dyDescent="0.2">
      <c r="A14" s="6" t="s">
        <v>73</v>
      </c>
      <c r="B14" s="24"/>
      <c r="C14" s="25">
        <f t="shared" si="0"/>
        <v>0</v>
      </c>
    </row>
    <row r="15" spans="1:3" x14ac:dyDescent="0.2">
      <c r="A15" s="6" t="s">
        <v>74</v>
      </c>
      <c r="B15" s="24"/>
      <c r="C15" s="25">
        <f t="shared" si="0"/>
        <v>0</v>
      </c>
    </row>
    <row r="16" spans="1:3" x14ac:dyDescent="0.2">
      <c r="A16" s="6" t="s">
        <v>75</v>
      </c>
      <c r="B16" s="24"/>
      <c r="C16" s="25">
        <f t="shared" si="0"/>
        <v>0</v>
      </c>
    </row>
    <row r="17" spans="1:5" x14ac:dyDescent="0.2">
      <c r="A17" s="6" t="s">
        <v>76</v>
      </c>
      <c r="B17" s="24"/>
      <c r="C17" s="25">
        <f t="shared" si="0"/>
        <v>0</v>
      </c>
    </row>
    <row r="18" spans="1:5" x14ac:dyDescent="0.2">
      <c r="A18" s="6" t="s">
        <v>46</v>
      </c>
      <c r="B18" s="24"/>
      <c r="C18" s="25">
        <f t="shared" si="0"/>
        <v>0</v>
      </c>
    </row>
    <row r="19" spans="1:5" x14ac:dyDescent="0.2">
      <c r="A19" s="6" t="s">
        <v>77</v>
      </c>
      <c r="B19" s="24"/>
      <c r="C19" s="25">
        <f t="shared" si="0"/>
        <v>0</v>
      </c>
    </row>
    <row r="20" spans="1:5" x14ac:dyDescent="0.2">
      <c r="A20" s="6" t="s">
        <v>78</v>
      </c>
      <c r="B20" s="24"/>
      <c r="C20" s="25">
        <f t="shared" si="0"/>
        <v>0</v>
      </c>
    </row>
    <row r="21" spans="1:5" x14ac:dyDescent="0.2">
      <c r="A21" s="6" t="s">
        <v>79</v>
      </c>
      <c r="B21" s="24"/>
      <c r="C21" s="25">
        <f t="shared" si="0"/>
        <v>0</v>
      </c>
    </row>
    <row r="22" spans="1:5" x14ac:dyDescent="0.2">
      <c r="A22" s="6" t="s">
        <v>109</v>
      </c>
      <c r="B22" s="24"/>
      <c r="C22" s="25">
        <f t="shared" si="0"/>
        <v>0</v>
      </c>
    </row>
    <row r="23" spans="1:5" x14ac:dyDescent="0.2">
      <c r="A23" s="6" t="s">
        <v>80</v>
      </c>
      <c r="B23" s="24"/>
      <c r="C23" s="25">
        <f t="shared" si="0"/>
        <v>0</v>
      </c>
    </row>
    <row r="24" spans="1:5" x14ac:dyDescent="0.2">
      <c r="A24" s="6" t="s">
        <v>81</v>
      </c>
      <c r="B24" s="24"/>
      <c r="C24" s="25">
        <f t="shared" si="0"/>
        <v>0</v>
      </c>
      <c r="E24" t="s">
        <v>95</v>
      </c>
    </row>
    <row r="25" spans="1:5" x14ac:dyDescent="0.2">
      <c r="A25" s="6" t="s">
        <v>82</v>
      </c>
      <c r="B25" s="24"/>
      <c r="C25" s="25">
        <f t="shared" si="0"/>
        <v>0</v>
      </c>
    </row>
    <row r="26" spans="1:5" x14ac:dyDescent="0.2">
      <c r="A26" s="6" t="s">
        <v>83</v>
      </c>
      <c r="B26" s="24"/>
      <c r="C26" s="25">
        <f>SUM(B26*12)</f>
        <v>0</v>
      </c>
    </row>
    <row r="27" spans="1:5" x14ac:dyDescent="0.2">
      <c r="A27" s="6" t="s">
        <v>84</v>
      </c>
      <c r="B27" s="24"/>
      <c r="C27" s="25">
        <v>0</v>
      </c>
    </row>
    <row r="28" spans="1:5" x14ac:dyDescent="0.2">
      <c r="A28" s="6" t="s">
        <v>96</v>
      </c>
      <c r="B28" s="24"/>
      <c r="C28" s="25">
        <f t="shared" si="0"/>
        <v>0</v>
      </c>
    </row>
    <row r="29" spans="1:5" x14ac:dyDescent="0.2">
      <c r="A29" s="6" t="s">
        <v>38</v>
      </c>
      <c r="B29" s="24"/>
      <c r="C29" s="25">
        <f t="shared" si="0"/>
        <v>0</v>
      </c>
    </row>
    <row r="30" spans="1:5" x14ac:dyDescent="0.2">
      <c r="A30" s="6" t="s">
        <v>38</v>
      </c>
      <c r="B30" s="24"/>
      <c r="C30" s="25">
        <f t="shared" si="0"/>
        <v>0</v>
      </c>
    </row>
    <row r="31" spans="1:5" x14ac:dyDescent="0.2">
      <c r="A31" s="8" t="s">
        <v>110</v>
      </c>
      <c r="B31" s="31">
        <v>11.7</v>
      </c>
      <c r="C31" s="32">
        <v>140.4</v>
      </c>
    </row>
    <row r="32" spans="1:5" x14ac:dyDescent="0.2">
      <c r="A32" s="8"/>
      <c r="B32" s="35"/>
      <c r="C32" s="44"/>
    </row>
    <row r="33" spans="1:3" x14ac:dyDescent="0.2">
      <c r="A33" s="5" t="s">
        <v>119</v>
      </c>
      <c r="B33" s="43">
        <f>SUM(B12:B31)</f>
        <v>11.7</v>
      </c>
      <c r="C33" s="33">
        <f>SUM(C12:C31)</f>
        <v>140.4</v>
      </c>
    </row>
    <row r="34" spans="1:3" x14ac:dyDescent="0.2">
      <c r="B34" s="10"/>
      <c r="C34" s="10"/>
    </row>
    <row r="35" spans="1:3" x14ac:dyDescent="0.2">
      <c r="A35" s="29" t="s">
        <v>85</v>
      </c>
      <c r="B35" s="26" t="s">
        <v>114</v>
      </c>
      <c r="C35" s="26" t="s">
        <v>115</v>
      </c>
    </row>
    <row r="36" spans="1:3" x14ac:dyDescent="0.2">
      <c r="A36" s="30"/>
      <c r="B36" s="27" t="s">
        <v>6</v>
      </c>
      <c r="C36" s="27" t="s">
        <v>6</v>
      </c>
    </row>
    <row r="37" spans="1:3" x14ac:dyDescent="0.2">
      <c r="A37" s="37" t="s">
        <v>86</v>
      </c>
      <c r="B37" s="22"/>
      <c r="C37" s="25">
        <f>SUM(B37*12)</f>
        <v>0</v>
      </c>
    </row>
    <row r="38" spans="1:3" x14ac:dyDescent="0.2">
      <c r="A38" s="37" t="s">
        <v>87</v>
      </c>
      <c r="B38" s="22"/>
      <c r="C38" s="25">
        <f>SUM(B38*12)</f>
        <v>0</v>
      </c>
    </row>
    <row r="39" spans="1:3" x14ac:dyDescent="0.2">
      <c r="A39" s="37" t="s">
        <v>112</v>
      </c>
      <c r="B39" s="22"/>
      <c r="C39" s="25">
        <f>SUM(B39*12)</f>
        <v>0</v>
      </c>
    </row>
    <row r="40" spans="1:3" x14ac:dyDescent="0.2">
      <c r="A40" s="37" t="s">
        <v>111</v>
      </c>
      <c r="B40" s="22"/>
      <c r="C40" s="25">
        <f>SUM(B40*12)</f>
        <v>0</v>
      </c>
    </row>
    <row r="41" spans="1:3" x14ac:dyDescent="0.2">
      <c r="A41" s="38" t="s">
        <v>38</v>
      </c>
      <c r="B41" s="34"/>
      <c r="C41" s="32">
        <f>SUM(B41*12)</f>
        <v>0</v>
      </c>
    </row>
    <row r="42" spans="1:3" x14ac:dyDescent="0.2">
      <c r="A42" s="36"/>
      <c r="B42" s="40"/>
      <c r="C42" s="28"/>
    </row>
    <row r="43" spans="1:3" x14ac:dyDescent="0.2">
      <c r="A43" s="41" t="s">
        <v>120</v>
      </c>
      <c r="B43" s="64">
        <f>SUM(B37:B41)</f>
        <v>0</v>
      </c>
      <c r="C43" s="65">
        <f>SUM(C37:C41)</f>
        <v>0</v>
      </c>
    </row>
    <row r="44" spans="1:3" x14ac:dyDescent="0.2">
      <c r="A44" s="42"/>
      <c r="B44" s="45"/>
      <c r="C44" s="46"/>
    </row>
    <row r="45" spans="1:3" x14ac:dyDescent="0.2">
      <c r="A45" s="47" t="s">
        <v>121</v>
      </c>
      <c r="B45" s="48"/>
      <c r="C45" s="62">
        <f>C33-C43</f>
        <v>140.4</v>
      </c>
    </row>
    <row r="46" spans="1:3" x14ac:dyDescent="0.2">
      <c r="A46" s="7"/>
      <c r="B46" s="10"/>
      <c r="C46" s="10"/>
    </row>
    <row r="47" spans="1:3" x14ac:dyDescent="0.2">
      <c r="A47" s="4" t="s">
        <v>117</v>
      </c>
      <c r="B47" s="10"/>
      <c r="C47" s="63">
        <f>SUM(C45*0.25)</f>
        <v>35.1</v>
      </c>
    </row>
    <row r="49" spans="1:3" ht="13.5" thickBot="1" x14ac:dyDescent="0.25">
      <c r="A49" s="1" t="s">
        <v>88</v>
      </c>
      <c r="B49" s="15">
        <f>+C49/12</f>
        <v>14.625</v>
      </c>
      <c r="C49" s="66">
        <f>SUM(C45:C47)</f>
        <v>175.5</v>
      </c>
    </row>
    <row r="50" spans="1:3" ht="13.5" thickTop="1" x14ac:dyDescent="0.2"/>
  </sheetData>
  <phoneticPr fontId="14" type="noConversion"/>
  <pageMargins left="0.23622047244094491" right="0.23622047244094491" top="0.74803149606299213" bottom="0.74803149606299213" header="0.31496062992125984" footer="0.31496062992125984"/>
  <pageSetup orientation="portrait" r:id="rId1"/>
  <headerFooter alignWithMargins="0">
    <oddFooter>&amp;L&amp;"Corbel,Regular"&amp;9© Business Enterprise Support Ltd</oddFooter>
  </headerFooter>
  <cellWatches>
    <cellWatch r="C47"/>
  </cellWatche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63"/>
  <sheetViews>
    <sheetView topLeftCell="A3" zoomScaleNormal="100" zoomScaleSheetLayoutView="70" workbookViewId="0">
      <selection activeCell="J3" sqref="J3"/>
    </sheetView>
  </sheetViews>
  <sheetFormatPr defaultRowHeight="12.75" x14ac:dyDescent="0.2"/>
  <cols>
    <col min="1" max="1" width="23" style="139" customWidth="1"/>
    <col min="2" max="2" width="9.7109375" style="139" bestFit="1" customWidth="1"/>
    <col min="3" max="6" width="10.7109375" style="139" bestFit="1" customWidth="1"/>
    <col min="7" max="12" width="10.85546875" style="139" bestFit="1" customWidth="1"/>
    <col min="13" max="13" width="11.7109375" style="139" bestFit="1" customWidth="1"/>
    <col min="14" max="14" width="11.140625" style="139" bestFit="1" customWidth="1"/>
    <col min="15" max="15" width="9.28515625" style="139" hidden="1" customWidth="1"/>
    <col min="16" max="16384" width="9.140625" style="139"/>
  </cols>
  <sheetData>
    <row r="1" spans="1:15" ht="15.75" x14ac:dyDescent="0.25">
      <c r="A1" s="138" t="s">
        <v>97</v>
      </c>
      <c r="B1" s="154" t="s">
        <v>149</v>
      </c>
      <c r="C1" s="154"/>
      <c r="E1" s="155" t="s">
        <v>175</v>
      </c>
      <c r="F1" s="155"/>
      <c r="G1" s="155"/>
      <c r="N1" s="140"/>
      <c r="O1" s="148">
        <v>0</v>
      </c>
    </row>
    <row r="2" spans="1:15" x14ac:dyDescent="0.2">
      <c r="D2" s="141"/>
      <c r="O2" s="148">
        <v>0.1</v>
      </c>
    </row>
    <row r="3" spans="1:15" x14ac:dyDescent="0.2">
      <c r="O3" s="148">
        <v>0.2</v>
      </c>
    </row>
    <row r="4" spans="1:15" x14ac:dyDescent="0.2">
      <c r="A4" s="142" t="s">
        <v>1</v>
      </c>
      <c r="O4" s="148">
        <v>0.3</v>
      </c>
    </row>
    <row r="5" spans="1:15" s="143" customFormat="1" x14ac:dyDescent="0.2">
      <c r="B5" s="153" t="s">
        <v>150</v>
      </c>
      <c r="C5" s="153" t="s">
        <v>151</v>
      </c>
      <c r="D5" s="153" t="s">
        <v>152</v>
      </c>
      <c r="E5" s="153" t="s">
        <v>153</v>
      </c>
      <c r="F5" s="153" t="s">
        <v>154</v>
      </c>
      <c r="G5" s="153" t="s">
        <v>155</v>
      </c>
      <c r="H5" s="153" t="s">
        <v>156</v>
      </c>
      <c r="I5" s="153" t="s">
        <v>157</v>
      </c>
      <c r="J5" s="153" t="s">
        <v>158</v>
      </c>
      <c r="K5" s="153" t="s">
        <v>159</v>
      </c>
      <c r="L5" s="153" t="s">
        <v>160</v>
      </c>
      <c r="M5" s="153" t="s">
        <v>161</v>
      </c>
      <c r="N5" s="49" t="s">
        <v>0</v>
      </c>
      <c r="O5" s="148">
        <v>0.4</v>
      </c>
    </row>
    <row r="6" spans="1:15" x14ac:dyDescent="0.2">
      <c r="A6" s="144" t="s">
        <v>99</v>
      </c>
      <c r="B6" s="145"/>
      <c r="C6" s="145"/>
      <c r="D6" s="145"/>
      <c r="E6" s="145"/>
      <c r="F6" s="145"/>
      <c r="G6" s="145"/>
      <c r="H6" s="145"/>
      <c r="I6" s="145"/>
      <c r="J6" s="145"/>
      <c r="K6" s="145"/>
      <c r="L6" s="145"/>
      <c r="M6" s="145"/>
      <c r="N6">
        <f>SUM(B6:M6)</f>
        <v>0</v>
      </c>
      <c r="O6" s="152">
        <v>0.5</v>
      </c>
    </row>
    <row r="7" spans="1:15" x14ac:dyDescent="0.2">
      <c r="A7" s="144" t="s">
        <v>100</v>
      </c>
      <c r="B7" s="145"/>
      <c r="C7" s="145"/>
      <c r="D7" s="145"/>
      <c r="E7" s="145"/>
      <c r="F7" s="145"/>
      <c r="G7" s="145"/>
      <c r="H7" s="145"/>
      <c r="I7" s="145"/>
      <c r="J7" s="145"/>
      <c r="K7" s="145"/>
      <c r="L7" s="145"/>
      <c r="M7" s="145"/>
      <c r="N7">
        <f t="shared" ref="N7:N16" si="0">SUM(B7:M7)</f>
        <v>0</v>
      </c>
      <c r="O7" s="148">
        <v>0.6</v>
      </c>
    </row>
    <row r="8" spans="1:15" x14ac:dyDescent="0.2">
      <c r="A8" s="144" t="s">
        <v>101</v>
      </c>
      <c r="B8" s="145"/>
      <c r="C8" s="145"/>
      <c r="D8" s="145"/>
      <c r="E8" s="145"/>
      <c r="F8" s="145"/>
      <c r="G8" s="145"/>
      <c r="H8" s="145"/>
      <c r="I8" s="145"/>
      <c r="J8" s="145"/>
      <c r="K8" s="145"/>
      <c r="L8" s="145"/>
      <c r="M8" s="145"/>
      <c r="N8">
        <f t="shared" si="0"/>
        <v>0</v>
      </c>
      <c r="O8" s="148">
        <v>0.7</v>
      </c>
    </row>
    <row r="9" spans="1:15" x14ac:dyDescent="0.2">
      <c r="A9" s="144" t="s">
        <v>102</v>
      </c>
      <c r="B9" s="145"/>
      <c r="C9" s="145"/>
      <c r="D9" s="145"/>
      <c r="E9" s="145"/>
      <c r="F9" s="145"/>
      <c r="G9" s="145"/>
      <c r="H9" s="145"/>
      <c r="I9" s="145"/>
      <c r="J9" s="145"/>
      <c r="K9" s="145"/>
      <c r="L9" s="145"/>
      <c r="M9" s="145"/>
      <c r="N9">
        <f t="shared" si="0"/>
        <v>0</v>
      </c>
      <c r="O9" s="148">
        <v>0.8</v>
      </c>
    </row>
    <row r="10" spans="1:15" x14ac:dyDescent="0.2">
      <c r="A10" s="144" t="s">
        <v>103</v>
      </c>
      <c r="B10" s="145"/>
      <c r="C10" s="145"/>
      <c r="D10" s="145"/>
      <c r="E10" s="145"/>
      <c r="F10" s="145"/>
      <c r="G10" s="145"/>
      <c r="H10" s="145"/>
      <c r="I10" s="145"/>
      <c r="J10" s="145"/>
      <c r="K10" s="145"/>
      <c r="L10" s="145"/>
      <c r="M10" s="145"/>
      <c r="N10">
        <f t="shared" si="0"/>
        <v>0</v>
      </c>
      <c r="O10" s="148">
        <v>0.9</v>
      </c>
    </row>
    <row r="11" spans="1:15" x14ac:dyDescent="0.2">
      <c r="A11" s="144" t="s">
        <v>104</v>
      </c>
      <c r="B11" s="145"/>
      <c r="C11" s="145"/>
      <c r="D11" s="145"/>
      <c r="E11" s="145"/>
      <c r="F11" s="145"/>
      <c r="G11" s="145"/>
      <c r="H11" s="145"/>
      <c r="I11" s="145"/>
      <c r="J11" s="145"/>
      <c r="K11" s="145"/>
      <c r="L11" s="145"/>
      <c r="M11" s="145"/>
      <c r="N11">
        <f t="shared" si="0"/>
        <v>0</v>
      </c>
      <c r="O11" s="148">
        <v>1</v>
      </c>
    </row>
    <row r="12" spans="1:15" x14ac:dyDescent="0.2">
      <c r="A12" s="144" t="s">
        <v>105</v>
      </c>
      <c r="B12" s="145"/>
      <c r="C12" s="145"/>
      <c r="D12" s="145"/>
      <c r="E12" s="145"/>
      <c r="F12" s="145"/>
      <c r="G12" s="145"/>
      <c r="H12" s="145"/>
      <c r="I12" s="145"/>
      <c r="J12" s="145"/>
      <c r="K12" s="145"/>
      <c r="L12" s="145"/>
      <c r="M12" s="145"/>
      <c r="N12">
        <f t="shared" si="0"/>
        <v>0</v>
      </c>
    </row>
    <row r="13" spans="1:15" x14ac:dyDescent="0.2">
      <c r="A13" s="144" t="s">
        <v>106</v>
      </c>
      <c r="B13" s="145"/>
      <c r="C13" s="145"/>
      <c r="D13" s="145"/>
      <c r="E13" s="145"/>
      <c r="F13" s="145"/>
      <c r="G13" s="145"/>
      <c r="H13" s="145"/>
      <c r="I13" s="145"/>
      <c r="J13" s="145"/>
      <c r="K13" s="145"/>
      <c r="L13" s="145"/>
      <c r="M13" s="145"/>
      <c r="N13">
        <f t="shared" si="0"/>
        <v>0</v>
      </c>
    </row>
    <row r="14" spans="1:15" x14ac:dyDescent="0.2">
      <c r="A14" s="144" t="s">
        <v>107</v>
      </c>
      <c r="B14" s="145"/>
      <c r="C14" s="145"/>
      <c r="D14" s="145"/>
      <c r="E14" s="145"/>
      <c r="F14" s="145"/>
      <c r="G14" s="145"/>
      <c r="H14" s="145"/>
      <c r="I14" s="145"/>
      <c r="J14" s="145"/>
      <c r="K14" s="145"/>
      <c r="L14" s="145"/>
      <c r="M14" s="145"/>
      <c r="N14">
        <f t="shared" si="0"/>
        <v>0</v>
      </c>
    </row>
    <row r="15" spans="1:15" x14ac:dyDescent="0.2">
      <c r="A15" s="144" t="s">
        <v>108</v>
      </c>
      <c r="B15" s="145"/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>
        <f>SUM(B15:M15)</f>
        <v>0</v>
      </c>
    </row>
    <row r="16" spans="1:15" s="142" customFormat="1" x14ac:dyDescent="0.2">
      <c r="A16" s="1" t="s">
        <v>2</v>
      </c>
      <c r="B16" s="1">
        <f t="shared" ref="B16:M16" si="1">SUM(B6:B15)</f>
        <v>0</v>
      </c>
      <c r="C16" s="1">
        <f t="shared" si="1"/>
        <v>0</v>
      </c>
      <c r="D16" s="1">
        <f t="shared" si="1"/>
        <v>0</v>
      </c>
      <c r="E16" s="1">
        <f t="shared" si="1"/>
        <v>0</v>
      </c>
      <c r="F16" s="1">
        <f t="shared" si="1"/>
        <v>0</v>
      </c>
      <c r="G16" s="1">
        <f t="shared" si="1"/>
        <v>0</v>
      </c>
      <c r="H16" s="1">
        <f t="shared" si="1"/>
        <v>0</v>
      </c>
      <c r="I16" s="1">
        <f t="shared" si="1"/>
        <v>0</v>
      </c>
      <c r="J16" s="1">
        <f t="shared" si="1"/>
        <v>0</v>
      </c>
      <c r="K16" s="1">
        <f t="shared" si="1"/>
        <v>0</v>
      </c>
      <c r="L16" s="1">
        <f t="shared" si="1"/>
        <v>0</v>
      </c>
      <c r="M16" s="1">
        <f t="shared" si="1"/>
        <v>0</v>
      </c>
      <c r="N16" s="1">
        <f t="shared" si="0"/>
        <v>0</v>
      </c>
    </row>
    <row r="17" spans="1:13" s="146" customFormat="1" x14ac:dyDescent="0.2">
      <c r="A17" s="50" t="s">
        <v>4</v>
      </c>
      <c r="B17" s="50">
        <f>+B16</f>
        <v>0</v>
      </c>
      <c r="C17" s="50">
        <f>+B17+C16</f>
        <v>0</v>
      </c>
      <c r="D17" s="50">
        <f t="shared" ref="D17:M17" si="2">+C17+D16</f>
        <v>0</v>
      </c>
      <c r="E17" s="50">
        <f t="shared" si="2"/>
        <v>0</v>
      </c>
      <c r="F17" s="50">
        <f t="shared" si="2"/>
        <v>0</v>
      </c>
      <c r="G17" s="50">
        <f t="shared" si="2"/>
        <v>0</v>
      </c>
      <c r="H17" s="50">
        <f t="shared" si="2"/>
        <v>0</v>
      </c>
      <c r="I17" s="50">
        <f t="shared" si="2"/>
        <v>0</v>
      </c>
      <c r="J17" s="50">
        <f t="shared" si="2"/>
        <v>0</v>
      </c>
      <c r="K17" s="50">
        <f t="shared" si="2"/>
        <v>0</v>
      </c>
      <c r="L17" s="50">
        <f t="shared" si="2"/>
        <v>0</v>
      </c>
      <c r="M17" s="50">
        <f t="shared" si="2"/>
        <v>0</v>
      </c>
    </row>
    <row r="18" spans="1:13" s="146" customFormat="1" x14ac:dyDescent="0.2"/>
    <row r="19" spans="1:13" x14ac:dyDescent="0.2">
      <c r="A19" s="142" t="s">
        <v>123</v>
      </c>
    </row>
    <row r="20" spans="1:13" x14ac:dyDescent="0.2">
      <c r="A20" s="142"/>
      <c r="B20" s="51" t="str">
        <f>B5</f>
        <v>Month 1</v>
      </c>
      <c r="C20" s="51" t="str">
        <f>C5</f>
        <v>Month 2</v>
      </c>
      <c r="D20" s="51" t="str">
        <f t="shared" ref="D20:M20" si="3">D5</f>
        <v>Month 3</v>
      </c>
      <c r="E20" s="51" t="str">
        <f t="shared" si="3"/>
        <v>Month 4</v>
      </c>
      <c r="F20" s="51" t="str">
        <f t="shared" si="3"/>
        <v>Month 5</v>
      </c>
      <c r="G20" s="51" t="str">
        <f t="shared" si="3"/>
        <v>Month 6</v>
      </c>
      <c r="H20" s="51" t="str">
        <f t="shared" si="3"/>
        <v>Month 7</v>
      </c>
      <c r="I20" s="51" t="str">
        <f t="shared" si="3"/>
        <v>Month 8</v>
      </c>
      <c r="J20" s="51" t="str">
        <f t="shared" si="3"/>
        <v>Month 9</v>
      </c>
      <c r="K20" s="51" t="str">
        <f t="shared" si="3"/>
        <v>Month 10</v>
      </c>
      <c r="L20" s="51" t="str">
        <f t="shared" si="3"/>
        <v>Month 11</v>
      </c>
      <c r="M20" s="51" t="str">
        <f t="shared" si="3"/>
        <v>Month 12</v>
      </c>
    </row>
    <row r="21" spans="1:13" x14ac:dyDescent="0.2">
      <c r="A21" t="str">
        <f t="shared" ref="A21:A30" si="4">A6</f>
        <v>Product 1</v>
      </c>
      <c r="B21" s="147">
        <v>0</v>
      </c>
      <c r="C21" s="147">
        <v>0</v>
      </c>
      <c r="D21" s="147">
        <v>0</v>
      </c>
      <c r="E21" s="147">
        <v>0</v>
      </c>
      <c r="F21" s="147">
        <v>0</v>
      </c>
      <c r="G21" s="147">
        <v>0</v>
      </c>
      <c r="H21" s="147">
        <v>0</v>
      </c>
      <c r="I21" s="147">
        <v>0</v>
      </c>
      <c r="J21" s="147">
        <v>0</v>
      </c>
      <c r="K21" s="147">
        <v>0</v>
      </c>
      <c r="L21" s="147">
        <v>0</v>
      </c>
      <c r="M21" s="147">
        <v>0</v>
      </c>
    </row>
    <row r="22" spans="1:13" x14ac:dyDescent="0.2">
      <c r="A22" t="str">
        <f t="shared" si="4"/>
        <v>Product 2</v>
      </c>
      <c r="B22" s="147">
        <v>0</v>
      </c>
      <c r="C22" s="147">
        <v>0</v>
      </c>
      <c r="D22" s="147">
        <v>0</v>
      </c>
      <c r="E22" s="147">
        <v>0</v>
      </c>
      <c r="F22" s="147">
        <v>0</v>
      </c>
      <c r="G22" s="147">
        <v>0</v>
      </c>
      <c r="H22" s="147">
        <v>0</v>
      </c>
      <c r="I22" s="147">
        <v>0</v>
      </c>
      <c r="J22" s="147">
        <v>0</v>
      </c>
      <c r="K22" s="147">
        <v>0</v>
      </c>
      <c r="L22" s="147">
        <v>0</v>
      </c>
      <c r="M22" s="147">
        <v>0</v>
      </c>
    </row>
    <row r="23" spans="1:13" x14ac:dyDescent="0.2">
      <c r="A23" t="str">
        <f t="shared" si="4"/>
        <v>Product 3</v>
      </c>
      <c r="B23" s="147">
        <v>0</v>
      </c>
      <c r="C23" s="147">
        <v>0</v>
      </c>
      <c r="D23" s="147">
        <v>0</v>
      </c>
      <c r="E23" s="147">
        <v>0</v>
      </c>
      <c r="F23" s="147">
        <v>0</v>
      </c>
      <c r="G23" s="147">
        <v>0</v>
      </c>
      <c r="H23" s="147">
        <v>0</v>
      </c>
      <c r="I23" s="147">
        <v>0</v>
      </c>
      <c r="J23" s="147">
        <v>0</v>
      </c>
      <c r="K23" s="147">
        <v>0</v>
      </c>
      <c r="L23" s="147">
        <v>0</v>
      </c>
      <c r="M23" s="147">
        <v>0</v>
      </c>
    </row>
    <row r="24" spans="1:13" x14ac:dyDescent="0.2">
      <c r="A24" t="str">
        <f t="shared" si="4"/>
        <v>Product 4</v>
      </c>
      <c r="B24" s="147">
        <v>0</v>
      </c>
      <c r="C24" s="147">
        <v>0</v>
      </c>
      <c r="D24" s="147">
        <v>0</v>
      </c>
      <c r="E24" s="147">
        <v>0</v>
      </c>
      <c r="F24" s="147">
        <v>0</v>
      </c>
      <c r="G24" s="147">
        <v>0</v>
      </c>
      <c r="H24" s="147">
        <v>0</v>
      </c>
      <c r="I24" s="147">
        <v>0</v>
      </c>
      <c r="J24" s="147">
        <v>0</v>
      </c>
      <c r="K24" s="147">
        <v>0</v>
      </c>
      <c r="L24" s="147">
        <v>0</v>
      </c>
      <c r="M24" s="147">
        <v>0</v>
      </c>
    </row>
    <row r="25" spans="1:13" x14ac:dyDescent="0.2">
      <c r="A25" t="str">
        <f t="shared" si="4"/>
        <v>Product 5</v>
      </c>
      <c r="B25" s="147">
        <v>0</v>
      </c>
      <c r="C25" s="147">
        <v>0</v>
      </c>
      <c r="D25" s="147">
        <v>0</v>
      </c>
      <c r="E25" s="147">
        <v>0</v>
      </c>
      <c r="F25" s="147">
        <v>0</v>
      </c>
      <c r="G25" s="147">
        <v>0</v>
      </c>
      <c r="H25" s="147">
        <v>0</v>
      </c>
      <c r="I25" s="147">
        <v>0</v>
      </c>
      <c r="J25" s="147">
        <v>0</v>
      </c>
      <c r="K25" s="147">
        <v>0</v>
      </c>
      <c r="L25" s="147">
        <v>0</v>
      </c>
      <c r="M25" s="147">
        <v>0</v>
      </c>
    </row>
    <row r="26" spans="1:13" x14ac:dyDescent="0.2">
      <c r="A26" t="str">
        <f t="shared" si="4"/>
        <v>Product 6</v>
      </c>
      <c r="B26" s="147">
        <v>0</v>
      </c>
      <c r="C26" s="147">
        <v>0</v>
      </c>
      <c r="D26" s="147">
        <v>0</v>
      </c>
      <c r="E26" s="147">
        <v>0</v>
      </c>
      <c r="F26" s="147">
        <v>0</v>
      </c>
      <c r="G26" s="147">
        <v>0</v>
      </c>
      <c r="H26" s="147">
        <v>0</v>
      </c>
      <c r="I26" s="147">
        <v>0</v>
      </c>
      <c r="J26" s="147">
        <v>0</v>
      </c>
      <c r="K26" s="147">
        <v>0</v>
      </c>
      <c r="L26" s="147">
        <v>0</v>
      </c>
      <c r="M26" s="147">
        <v>0</v>
      </c>
    </row>
    <row r="27" spans="1:13" x14ac:dyDescent="0.2">
      <c r="A27" t="str">
        <f t="shared" si="4"/>
        <v>Product 7</v>
      </c>
      <c r="B27" s="147">
        <v>0</v>
      </c>
      <c r="C27" s="147">
        <v>0</v>
      </c>
      <c r="D27" s="147">
        <v>0</v>
      </c>
      <c r="E27" s="147">
        <v>0</v>
      </c>
      <c r="F27" s="147">
        <v>0</v>
      </c>
      <c r="G27" s="147">
        <v>0</v>
      </c>
      <c r="H27" s="147">
        <v>0</v>
      </c>
      <c r="I27" s="147">
        <v>0</v>
      </c>
      <c r="J27" s="147">
        <v>0</v>
      </c>
      <c r="K27" s="147">
        <v>0</v>
      </c>
      <c r="L27" s="147">
        <v>0</v>
      </c>
      <c r="M27" s="147">
        <v>0</v>
      </c>
    </row>
    <row r="28" spans="1:13" x14ac:dyDescent="0.2">
      <c r="A28" t="str">
        <f t="shared" si="4"/>
        <v>Product 8</v>
      </c>
      <c r="B28" s="147">
        <v>0</v>
      </c>
      <c r="C28" s="147">
        <v>0</v>
      </c>
      <c r="D28" s="147">
        <v>0</v>
      </c>
      <c r="E28" s="147">
        <v>0</v>
      </c>
      <c r="F28" s="147">
        <v>0</v>
      </c>
      <c r="G28" s="147">
        <v>0</v>
      </c>
      <c r="H28" s="147">
        <v>0</v>
      </c>
      <c r="I28" s="147">
        <v>0</v>
      </c>
      <c r="J28" s="147">
        <v>0</v>
      </c>
      <c r="K28" s="147">
        <v>0</v>
      </c>
      <c r="L28" s="147">
        <v>0</v>
      </c>
      <c r="M28" s="147">
        <v>0</v>
      </c>
    </row>
    <row r="29" spans="1:13" x14ac:dyDescent="0.2">
      <c r="A29" t="str">
        <f t="shared" si="4"/>
        <v>Product 9</v>
      </c>
      <c r="B29" s="147">
        <v>0</v>
      </c>
      <c r="C29" s="147">
        <v>0</v>
      </c>
      <c r="D29" s="147">
        <v>0</v>
      </c>
      <c r="E29" s="147">
        <v>0</v>
      </c>
      <c r="F29" s="147">
        <v>0</v>
      </c>
      <c r="G29" s="147">
        <v>0</v>
      </c>
      <c r="H29" s="147">
        <v>0</v>
      </c>
      <c r="I29" s="147">
        <v>0</v>
      </c>
      <c r="J29" s="147">
        <v>0</v>
      </c>
      <c r="K29" s="147">
        <v>0</v>
      </c>
      <c r="L29" s="147">
        <v>0</v>
      </c>
      <c r="M29" s="147">
        <v>0</v>
      </c>
    </row>
    <row r="30" spans="1:13" x14ac:dyDescent="0.2">
      <c r="A30" t="str">
        <f t="shared" si="4"/>
        <v>Product 10</v>
      </c>
      <c r="B30" s="147">
        <v>0</v>
      </c>
      <c r="C30" s="147">
        <v>0</v>
      </c>
      <c r="D30" s="147">
        <v>0</v>
      </c>
      <c r="E30" s="147">
        <v>0</v>
      </c>
      <c r="F30" s="147">
        <v>0</v>
      </c>
      <c r="G30" s="147">
        <v>0</v>
      </c>
      <c r="H30" s="147">
        <v>0</v>
      </c>
      <c r="I30" s="147">
        <v>0</v>
      </c>
      <c r="J30" s="147">
        <v>0</v>
      </c>
      <c r="K30" s="147">
        <v>0</v>
      </c>
      <c r="L30" s="147">
        <v>0</v>
      </c>
      <c r="M30" s="147">
        <v>0</v>
      </c>
    </row>
    <row r="31" spans="1:13" x14ac:dyDescent="0.2">
      <c r="A31"/>
    </row>
    <row r="32" spans="1:13" x14ac:dyDescent="0.2">
      <c r="A32" s="1" t="s">
        <v>3</v>
      </c>
    </row>
    <row r="33" spans="1:14" x14ac:dyDescent="0.2">
      <c r="A33" s="49"/>
      <c r="B33" s="51" t="str">
        <f t="shared" ref="B33:M33" si="5">B5</f>
        <v>Month 1</v>
      </c>
      <c r="C33" s="51" t="str">
        <f t="shared" si="5"/>
        <v>Month 2</v>
      </c>
      <c r="D33" s="51" t="str">
        <f t="shared" si="5"/>
        <v>Month 3</v>
      </c>
      <c r="E33" s="51" t="str">
        <f t="shared" si="5"/>
        <v>Month 4</v>
      </c>
      <c r="F33" s="51" t="str">
        <f t="shared" si="5"/>
        <v>Month 5</v>
      </c>
      <c r="G33" s="51" t="str">
        <f t="shared" si="5"/>
        <v>Month 6</v>
      </c>
      <c r="H33" s="51" t="str">
        <f t="shared" si="5"/>
        <v>Month 7</v>
      </c>
      <c r="I33" s="51" t="str">
        <f t="shared" si="5"/>
        <v>Month 8</v>
      </c>
      <c r="J33" s="51" t="str">
        <f t="shared" si="5"/>
        <v>Month 9</v>
      </c>
      <c r="K33" s="51" t="str">
        <f t="shared" si="5"/>
        <v>Month 10</v>
      </c>
      <c r="L33" s="51" t="str">
        <f t="shared" si="5"/>
        <v>Month 11</v>
      </c>
      <c r="M33" s="51" t="str">
        <f t="shared" si="5"/>
        <v>Month 12</v>
      </c>
      <c r="N33" s="51" t="s">
        <v>0</v>
      </c>
    </row>
    <row r="34" spans="1:14" x14ac:dyDescent="0.2">
      <c r="A34" t="str">
        <f t="shared" ref="A34:A43" si="6">A6</f>
        <v>Product 1</v>
      </c>
      <c r="B34" s="52">
        <f t="shared" ref="B34:M34" si="7">+B6*B21</f>
        <v>0</v>
      </c>
      <c r="C34" s="52">
        <f t="shared" si="7"/>
        <v>0</v>
      </c>
      <c r="D34" s="52">
        <f t="shared" si="7"/>
        <v>0</v>
      </c>
      <c r="E34" s="52">
        <f t="shared" si="7"/>
        <v>0</v>
      </c>
      <c r="F34" s="52">
        <f t="shared" si="7"/>
        <v>0</v>
      </c>
      <c r="G34" s="52">
        <f t="shared" si="7"/>
        <v>0</v>
      </c>
      <c r="H34" s="52">
        <f t="shared" si="7"/>
        <v>0</v>
      </c>
      <c r="I34" s="52">
        <f t="shared" si="7"/>
        <v>0</v>
      </c>
      <c r="J34" s="52">
        <f t="shared" si="7"/>
        <v>0</v>
      </c>
      <c r="K34" s="52">
        <f t="shared" si="7"/>
        <v>0</v>
      </c>
      <c r="L34" s="52">
        <f t="shared" si="7"/>
        <v>0</v>
      </c>
      <c r="M34" s="52">
        <f t="shared" si="7"/>
        <v>0</v>
      </c>
      <c r="N34" s="52">
        <f>SUM(B34:M34)</f>
        <v>0</v>
      </c>
    </row>
    <row r="35" spans="1:14" x14ac:dyDescent="0.2">
      <c r="A35" t="str">
        <f t="shared" si="6"/>
        <v>Product 2</v>
      </c>
      <c r="B35" s="52">
        <f t="shared" ref="B35:M35" si="8">+B7*B22</f>
        <v>0</v>
      </c>
      <c r="C35" s="52">
        <f t="shared" si="8"/>
        <v>0</v>
      </c>
      <c r="D35" s="52">
        <f t="shared" si="8"/>
        <v>0</v>
      </c>
      <c r="E35" s="52">
        <f t="shared" si="8"/>
        <v>0</v>
      </c>
      <c r="F35" s="52">
        <f t="shared" si="8"/>
        <v>0</v>
      </c>
      <c r="G35" s="52">
        <f t="shared" si="8"/>
        <v>0</v>
      </c>
      <c r="H35" s="52">
        <f t="shared" si="8"/>
        <v>0</v>
      </c>
      <c r="I35" s="52">
        <f t="shared" si="8"/>
        <v>0</v>
      </c>
      <c r="J35" s="52">
        <f t="shared" si="8"/>
        <v>0</v>
      </c>
      <c r="K35" s="52">
        <f t="shared" si="8"/>
        <v>0</v>
      </c>
      <c r="L35" s="52">
        <f t="shared" si="8"/>
        <v>0</v>
      </c>
      <c r="M35" s="52">
        <f t="shared" si="8"/>
        <v>0</v>
      </c>
      <c r="N35" s="52">
        <f t="shared" ref="N35:N44" si="9">SUM(B35:M35)</f>
        <v>0</v>
      </c>
    </row>
    <row r="36" spans="1:14" x14ac:dyDescent="0.2">
      <c r="A36" t="str">
        <f t="shared" si="6"/>
        <v>Product 3</v>
      </c>
      <c r="B36" s="52">
        <f t="shared" ref="B36:M36" si="10">+B8*B23</f>
        <v>0</v>
      </c>
      <c r="C36" s="52">
        <f t="shared" si="10"/>
        <v>0</v>
      </c>
      <c r="D36" s="52">
        <f t="shared" si="10"/>
        <v>0</v>
      </c>
      <c r="E36" s="52">
        <f t="shared" si="10"/>
        <v>0</v>
      </c>
      <c r="F36" s="52">
        <f t="shared" si="10"/>
        <v>0</v>
      </c>
      <c r="G36" s="52">
        <f t="shared" si="10"/>
        <v>0</v>
      </c>
      <c r="H36" s="52">
        <f t="shared" si="10"/>
        <v>0</v>
      </c>
      <c r="I36" s="52">
        <f t="shared" si="10"/>
        <v>0</v>
      </c>
      <c r="J36" s="52">
        <f t="shared" si="10"/>
        <v>0</v>
      </c>
      <c r="K36" s="52">
        <f t="shared" si="10"/>
        <v>0</v>
      </c>
      <c r="L36" s="52">
        <f t="shared" si="10"/>
        <v>0</v>
      </c>
      <c r="M36" s="52">
        <f t="shared" si="10"/>
        <v>0</v>
      </c>
      <c r="N36" s="52">
        <f t="shared" si="9"/>
        <v>0</v>
      </c>
    </row>
    <row r="37" spans="1:14" x14ac:dyDescent="0.2">
      <c r="A37" t="str">
        <f t="shared" si="6"/>
        <v>Product 4</v>
      </c>
      <c r="B37" s="52">
        <f t="shared" ref="B37:M37" si="11">+B9*B24</f>
        <v>0</v>
      </c>
      <c r="C37" s="52">
        <f t="shared" si="11"/>
        <v>0</v>
      </c>
      <c r="D37" s="52">
        <f t="shared" si="11"/>
        <v>0</v>
      </c>
      <c r="E37" s="52">
        <f t="shared" si="11"/>
        <v>0</v>
      </c>
      <c r="F37" s="52">
        <f t="shared" si="11"/>
        <v>0</v>
      </c>
      <c r="G37" s="52">
        <f t="shared" si="11"/>
        <v>0</v>
      </c>
      <c r="H37" s="52">
        <f t="shared" si="11"/>
        <v>0</v>
      </c>
      <c r="I37" s="52">
        <f t="shared" si="11"/>
        <v>0</v>
      </c>
      <c r="J37" s="52">
        <f t="shared" si="11"/>
        <v>0</v>
      </c>
      <c r="K37" s="52">
        <f t="shared" si="11"/>
        <v>0</v>
      </c>
      <c r="L37" s="52">
        <f t="shared" si="11"/>
        <v>0</v>
      </c>
      <c r="M37" s="52">
        <f t="shared" si="11"/>
        <v>0</v>
      </c>
      <c r="N37" s="52">
        <f t="shared" si="9"/>
        <v>0</v>
      </c>
    </row>
    <row r="38" spans="1:14" x14ac:dyDescent="0.2">
      <c r="A38" t="str">
        <f t="shared" si="6"/>
        <v>Product 5</v>
      </c>
      <c r="B38" s="52">
        <f t="shared" ref="B38:M38" si="12">+B10*B25</f>
        <v>0</v>
      </c>
      <c r="C38" s="52">
        <f t="shared" si="12"/>
        <v>0</v>
      </c>
      <c r="D38" s="52">
        <f t="shared" si="12"/>
        <v>0</v>
      </c>
      <c r="E38" s="52">
        <f t="shared" si="12"/>
        <v>0</v>
      </c>
      <c r="F38" s="52">
        <f t="shared" si="12"/>
        <v>0</v>
      </c>
      <c r="G38" s="52">
        <f t="shared" si="12"/>
        <v>0</v>
      </c>
      <c r="H38" s="52">
        <f t="shared" si="12"/>
        <v>0</v>
      </c>
      <c r="I38" s="52">
        <f t="shared" si="12"/>
        <v>0</v>
      </c>
      <c r="J38" s="52">
        <f t="shared" si="12"/>
        <v>0</v>
      </c>
      <c r="K38" s="52">
        <f t="shared" si="12"/>
        <v>0</v>
      </c>
      <c r="L38" s="52">
        <f t="shared" si="12"/>
        <v>0</v>
      </c>
      <c r="M38" s="52">
        <f t="shared" si="12"/>
        <v>0</v>
      </c>
      <c r="N38" s="52">
        <f t="shared" si="9"/>
        <v>0</v>
      </c>
    </row>
    <row r="39" spans="1:14" x14ac:dyDescent="0.2">
      <c r="A39" t="str">
        <f t="shared" si="6"/>
        <v>Product 6</v>
      </c>
      <c r="B39" s="52">
        <f t="shared" ref="B39:M39" si="13">+B11*B26</f>
        <v>0</v>
      </c>
      <c r="C39" s="52">
        <f t="shared" si="13"/>
        <v>0</v>
      </c>
      <c r="D39" s="52">
        <f t="shared" si="13"/>
        <v>0</v>
      </c>
      <c r="E39" s="52">
        <f t="shared" si="13"/>
        <v>0</v>
      </c>
      <c r="F39" s="52">
        <f t="shared" si="13"/>
        <v>0</v>
      </c>
      <c r="G39" s="52">
        <f t="shared" si="13"/>
        <v>0</v>
      </c>
      <c r="H39" s="52">
        <f t="shared" si="13"/>
        <v>0</v>
      </c>
      <c r="I39" s="52">
        <f t="shared" si="13"/>
        <v>0</v>
      </c>
      <c r="J39" s="52">
        <f t="shared" si="13"/>
        <v>0</v>
      </c>
      <c r="K39" s="52">
        <f t="shared" si="13"/>
        <v>0</v>
      </c>
      <c r="L39" s="52">
        <f t="shared" si="13"/>
        <v>0</v>
      </c>
      <c r="M39" s="52">
        <f t="shared" si="13"/>
        <v>0</v>
      </c>
      <c r="N39" s="52">
        <f t="shared" si="9"/>
        <v>0</v>
      </c>
    </row>
    <row r="40" spans="1:14" x14ac:dyDescent="0.2">
      <c r="A40" t="str">
        <f t="shared" si="6"/>
        <v>Product 7</v>
      </c>
      <c r="B40" s="52">
        <f t="shared" ref="B40:M40" si="14">+B12*B27</f>
        <v>0</v>
      </c>
      <c r="C40" s="52">
        <f t="shared" si="14"/>
        <v>0</v>
      </c>
      <c r="D40" s="52">
        <f t="shared" si="14"/>
        <v>0</v>
      </c>
      <c r="E40" s="52">
        <f t="shared" si="14"/>
        <v>0</v>
      </c>
      <c r="F40" s="52">
        <f t="shared" si="14"/>
        <v>0</v>
      </c>
      <c r="G40" s="52">
        <f t="shared" si="14"/>
        <v>0</v>
      </c>
      <c r="H40" s="52">
        <f t="shared" si="14"/>
        <v>0</v>
      </c>
      <c r="I40" s="52">
        <f t="shared" si="14"/>
        <v>0</v>
      </c>
      <c r="J40" s="52">
        <f t="shared" si="14"/>
        <v>0</v>
      </c>
      <c r="K40" s="52">
        <f t="shared" si="14"/>
        <v>0</v>
      </c>
      <c r="L40" s="52">
        <f t="shared" si="14"/>
        <v>0</v>
      </c>
      <c r="M40" s="52">
        <f t="shared" si="14"/>
        <v>0</v>
      </c>
      <c r="N40" s="52">
        <f t="shared" si="9"/>
        <v>0</v>
      </c>
    </row>
    <row r="41" spans="1:14" x14ac:dyDescent="0.2">
      <c r="A41" t="str">
        <f t="shared" si="6"/>
        <v>Product 8</v>
      </c>
      <c r="B41" s="52">
        <f t="shared" ref="B41:M41" si="15">+B13*B28</f>
        <v>0</v>
      </c>
      <c r="C41" s="52">
        <f t="shared" si="15"/>
        <v>0</v>
      </c>
      <c r="D41" s="52">
        <f t="shared" si="15"/>
        <v>0</v>
      </c>
      <c r="E41" s="52">
        <f t="shared" si="15"/>
        <v>0</v>
      </c>
      <c r="F41" s="52">
        <f t="shared" si="15"/>
        <v>0</v>
      </c>
      <c r="G41" s="52">
        <f t="shared" si="15"/>
        <v>0</v>
      </c>
      <c r="H41" s="52">
        <f t="shared" si="15"/>
        <v>0</v>
      </c>
      <c r="I41" s="52">
        <f t="shared" si="15"/>
        <v>0</v>
      </c>
      <c r="J41" s="52">
        <f t="shared" si="15"/>
        <v>0</v>
      </c>
      <c r="K41" s="52">
        <f t="shared" si="15"/>
        <v>0</v>
      </c>
      <c r="L41" s="52">
        <f t="shared" si="15"/>
        <v>0</v>
      </c>
      <c r="M41" s="52">
        <f t="shared" si="15"/>
        <v>0</v>
      </c>
      <c r="N41" s="52">
        <f t="shared" si="9"/>
        <v>0</v>
      </c>
    </row>
    <row r="42" spans="1:14" x14ac:dyDescent="0.2">
      <c r="A42" t="str">
        <f t="shared" si="6"/>
        <v>Product 9</v>
      </c>
      <c r="B42" s="52">
        <f t="shared" ref="B42:M42" si="16">+B14*B29</f>
        <v>0</v>
      </c>
      <c r="C42" s="52">
        <f t="shared" si="16"/>
        <v>0</v>
      </c>
      <c r="D42" s="52">
        <f t="shared" si="16"/>
        <v>0</v>
      </c>
      <c r="E42" s="52">
        <f t="shared" si="16"/>
        <v>0</v>
      </c>
      <c r="F42" s="52">
        <f t="shared" si="16"/>
        <v>0</v>
      </c>
      <c r="G42" s="52">
        <f t="shared" si="16"/>
        <v>0</v>
      </c>
      <c r="H42" s="52">
        <f t="shared" si="16"/>
        <v>0</v>
      </c>
      <c r="I42" s="52">
        <f t="shared" si="16"/>
        <v>0</v>
      </c>
      <c r="J42" s="52">
        <f t="shared" si="16"/>
        <v>0</v>
      </c>
      <c r="K42" s="52">
        <f t="shared" si="16"/>
        <v>0</v>
      </c>
      <c r="L42" s="52">
        <f t="shared" si="16"/>
        <v>0</v>
      </c>
      <c r="M42" s="52">
        <f t="shared" si="16"/>
        <v>0</v>
      </c>
      <c r="N42" s="52">
        <f t="shared" si="9"/>
        <v>0</v>
      </c>
    </row>
    <row r="43" spans="1:14" x14ac:dyDescent="0.2">
      <c r="A43" t="str">
        <f t="shared" si="6"/>
        <v>Product 10</v>
      </c>
      <c r="B43" s="52">
        <f t="shared" ref="B43:M43" si="17">+B15*B30</f>
        <v>0</v>
      </c>
      <c r="C43" s="52">
        <f t="shared" si="17"/>
        <v>0</v>
      </c>
      <c r="D43" s="52">
        <f t="shared" si="17"/>
        <v>0</v>
      </c>
      <c r="E43" s="52">
        <f t="shared" si="17"/>
        <v>0</v>
      </c>
      <c r="F43" s="52">
        <f t="shared" si="17"/>
        <v>0</v>
      </c>
      <c r="G43" s="52">
        <f t="shared" si="17"/>
        <v>0</v>
      </c>
      <c r="H43" s="52">
        <f t="shared" si="17"/>
        <v>0</v>
      </c>
      <c r="I43" s="52">
        <f t="shared" si="17"/>
        <v>0</v>
      </c>
      <c r="J43" s="52">
        <f t="shared" si="17"/>
        <v>0</v>
      </c>
      <c r="K43" s="52">
        <f t="shared" si="17"/>
        <v>0</v>
      </c>
      <c r="L43" s="52">
        <f t="shared" si="17"/>
        <v>0</v>
      </c>
      <c r="M43" s="52">
        <f t="shared" si="17"/>
        <v>0</v>
      </c>
      <c r="N43" s="52">
        <f>SUM(B43:M43)</f>
        <v>0</v>
      </c>
    </row>
    <row r="44" spans="1:14" s="142" customFormat="1" x14ac:dyDescent="0.2">
      <c r="A44" s="1" t="s">
        <v>62</v>
      </c>
      <c r="B44" s="53">
        <f t="shared" ref="B44:M44" si="18">SUM(B34:B43)</f>
        <v>0</v>
      </c>
      <c r="C44" s="53">
        <f t="shared" si="18"/>
        <v>0</v>
      </c>
      <c r="D44" s="53">
        <f t="shared" si="18"/>
        <v>0</v>
      </c>
      <c r="E44" s="53">
        <f t="shared" si="18"/>
        <v>0</v>
      </c>
      <c r="F44" s="53">
        <f t="shared" si="18"/>
        <v>0</v>
      </c>
      <c r="G44" s="53">
        <f t="shared" si="18"/>
        <v>0</v>
      </c>
      <c r="H44" s="53">
        <f t="shared" si="18"/>
        <v>0</v>
      </c>
      <c r="I44" s="53">
        <f t="shared" si="18"/>
        <v>0</v>
      </c>
      <c r="J44" s="53">
        <f t="shared" si="18"/>
        <v>0</v>
      </c>
      <c r="K44" s="53">
        <f t="shared" si="18"/>
        <v>0</v>
      </c>
      <c r="L44" s="53">
        <f t="shared" si="18"/>
        <v>0</v>
      </c>
      <c r="M44" s="53">
        <f t="shared" si="18"/>
        <v>0</v>
      </c>
      <c r="N44" s="53">
        <f t="shared" si="9"/>
        <v>0</v>
      </c>
    </row>
    <row r="45" spans="1:14" s="142" customFormat="1" x14ac:dyDescent="0.2">
      <c r="A45" s="1" t="s">
        <v>124</v>
      </c>
      <c r="B45" s="54">
        <v>0</v>
      </c>
      <c r="C45" s="54">
        <v>0</v>
      </c>
      <c r="D45" s="54">
        <v>0</v>
      </c>
      <c r="E45" s="54">
        <v>0</v>
      </c>
      <c r="F45" s="54">
        <v>0</v>
      </c>
      <c r="G45" s="54">
        <v>0</v>
      </c>
      <c r="H45" s="54">
        <v>0</v>
      </c>
      <c r="I45" s="54">
        <v>0</v>
      </c>
      <c r="J45" s="54">
        <v>0</v>
      </c>
      <c r="K45" s="54">
        <v>0</v>
      </c>
      <c r="L45" s="54">
        <v>0</v>
      </c>
      <c r="M45" s="54">
        <v>0</v>
      </c>
      <c r="N45" s="53"/>
    </row>
    <row r="46" spans="1:14" s="146" customFormat="1" x14ac:dyDescent="0.2">
      <c r="A46" s="50" t="s">
        <v>63</v>
      </c>
      <c r="B46" s="55">
        <f>+B44</f>
        <v>0</v>
      </c>
      <c r="C46" s="55">
        <f t="shared" ref="C46:M46" si="19">+B46+C44</f>
        <v>0</v>
      </c>
      <c r="D46" s="55">
        <f t="shared" si="19"/>
        <v>0</v>
      </c>
      <c r="E46" s="55">
        <f t="shared" si="19"/>
        <v>0</v>
      </c>
      <c r="F46" s="55">
        <f t="shared" si="19"/>
        <v>0</v>
      </c>
      <c r="G46" s="55">
        <f t="shared" si="19"/>
        <v>0</v>
      </c>
      <c r="H46" s="55">
        <f t="shared" si="19"/>
        <v>0</v>
      </c>
      <c r="I46" s="55">
        <f t="shared" si="19"/>
        <v>0</v>
      </c>
      <c r="J46" s="55">
        <f t="shared" si="19"/>
        <v>0</v>
      </c>
      <c r="K46" s="55">
        <f t="shared" si="19"/>
        <v>0</v>
      </c>
      <c r="L46" s="55">
        <f t="shared" si="19"/>
        <v>0</v>
      </c>
      <c r="M46" s="55">
        <f t="shared" si="19"/>
        <v>0</v>
      </c>
      <c r="N46" s="55"/>
    </row>
    <row r="47" spans="1:14" x14ac:dyDescent="0.2">
      <c r="A47" s="1"/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1:14" ht="13.5" thickBot="1" x14ac:dyDescent="0.25">
      <c r="A48" s="61"/>
      <c r="B48" s="61"/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</row>
    <row r="49" spans="1:14" ht="13.5" thickTop="1" x14ac:dyDescent="0.2">
      <c r="A49" s="49"/>
      <c r="B49" s="49"/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</row>
    <row r="50" spans="1:14" s="149" customFormat="1" x14ac:dyDescent="0.2">
      <c r="A50" s="1" t="s">
        <v>122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</row>
    <row r="51" spans="1:14" x14ac:dyDescent="0.2">
      <c r="A51"/>
      <c r="B51" s="52"/>
      <c r="C51"/>
      <c r="D51"/>
      <c r="E51"/>
      <c r="F51"/>
      <c r="G51"/>
      <c r="H51"/>
      <c r="I51"/>
      <c r="J51"/>
      <c r="K51"/>
      <c r="L51"/>
      <c r="M51"/>
      <c r="N51"/>
    </row>
    <row r="52" spans="1:14" x14ac:dyDescent="0.2">
      <c r="A52" s="1" t="s">
        <v>113</v>
      </c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 x14ac:dyDescent="0.2">
      <c r="A53"/>
      <c r="B53" s="51" t="str">
        <f>B5</f>
        <v>Month 1</v>
      </c>
      <c r="C53" s="51" t="str">
        <f t="shared" ref="C53:M53" si="20">C5</f>
        <v>Month 2</v>
      </c>
      <c r="D53" s="51" t="str">
        <f t="shared" si="20"/>
        <v>Month 3</v>
      </c>
      <c r="E53" s="51" t="str">
        <f t="shared" si="20"/>
        <v>Month 4</v>
      </c>
      <c r="F53" s="51" t="str">
        <f t="shared" si="20"/>
        <v>Month 5</v>
      </c>
      <c r="G53" s="51" t="str">
        <f t="shared" si="20"/>
        <v>Month 6</v>
      </c>
      <c r="H53" s="51" t="str">
        <f t="shared" si="20"/>
        <v>Month 7</v>
      </c>
      <c r="I53" s="51" t="str">
        <f t="shared" si="20"/>
        <v>Month 8</v>
      </c>
      <c r="J53" s="51" t="str">
        <f t="shared" si="20"/>
        <v>Month 9</v>
      </c>
      <c r="K53" s="51" t="str">
        <f t="shared" si="20"/>
        <v>Month 10</v>
      </c>
      <c r="L53" s="51" t="str">
        <f t="shared" si="20"/>
        <v>Month 11</v>
      </c>
      <c r="M53" s="51" t="str">
        <f t="shared" si="20"/>
        <v>Month 12</v>
      </c>
      <c r="N53"/>
    </row>
    <row r="54" spans="1:14" x14ac:dyDescent="0.2">
      <c r="A54" t="str">
        <f t="shared" ref="A54:A63" si="21">A6</f>
        <v>Product 1</v>
      </c>
      <c r="B54" s="147">
        <v>0</v>
      </c>
      <c r="C54" s="147">
        <v>0</v>
      </c>
      <c r="D54" s="147">
        <v>0</v>
      </c>
      <c r="E54" s="147">
        <v>0</v>
      </c>
      <c r="F54" s="147">
        <v>0</v>
      </c>
      <c r="G54" s="147">
        <v>0</v>
      </c>
      <c r="H54" s="147">
        <v>0</v>
      </c>
      <c r="I54" s="147">
        <v>0</v>
      </c>
      <c r="J54" s="147">
        <v>0</v>
      </c>
      <c r="K54" s="147">
        <v>0</v>
      </c>
      <c r="L54" s="147">
        <v>0</v>
      </c>
      <c r="M54" s="147">
        <v>0</v>
      </c>
    </row>
    <row r="55" spans="1:14" x14ac:dyDescent="0.2">
      <c r="A55" t="str">
        <f t="shared" si="21"/>
        <v>Product 2</v>
      </c>
      <c r="B55" s="147">
        <v>0</v>
      </c>
      <c r="C55" s="147">
        <v>0</v>
      </c>
      <c r="D55" s="147">
        <v>0</v>
      </c>
      <c r="E55" s="147">
        <v>0</v>
      </c>
      <c r="F55" s="147">
        <v>0</v>
      </c>
      <c r="G55" s="147">
        <v>0</v>
      </c>
      <c r="H55" s="147">
        <v>0</v>
      </c>
      <c r="I55" s="147">
        <v>0</v>
      </c>
      <c r="J55" s="147">
        <v>0</v>
      </c>
      <c r="K55" s="147">
        <v>0</v>
      </c>
      <c r="L55" s="147">
        <v>0</v>
      </c>
      <c r="M55" s="147">
        <v>0</v>
      </c>
    </row>
    <row r="56" spans="1:14" x14ac:dyDescent="0.2">
      <c r="A56" t="str">
        <f t="shared" si="21"/>
        <v>Product 3</v>
      </c>
      <c r="B56" s="147">
        <v>0</v>
      </c>
      <c r="C56" s="147">
        <v>0</v>
      </c>
      <c r="D56" s="147">
        <v>0</v>
      </c>
      <c r="E56" s="147">
        <v>0</v>
      </c>
      <c r="F56" s="147">
        <v>0</v>
      </c>
      <c r="G56" s="147">
        <v>0</v>
      </c>
      <c r="H56" s="147">
        <v>0</v>
      </c>
      <c r="I56" s="147">
        <v>0</v>
      </c>
      <c r="J56" s="147">
        <v>0</v>
      </c>
      <c r="K56" s="147">
        <v>0</v>
      </c>
      <c r="L56" s="147">
        <v>0</v>
      </c>
      <c r="M56" s="147">
        <v>0</v>
      </c>
    </row>
    <row r="57" spans="1:14" x14ac:dyDescent="0.2">
      <c r="A57" t="str">
        <f t="shared" si="21"/>
        <v>Product 4</v>
      </c>
      <c r="B57" s="147">
        <v>0</v>
      </c>
      <c r="C57" s="147">
        <v>0</v>
      </c>
      <c r="D57" s="147">
        <v>0</v>
      </c>
      <c r="E57" s="147">
        <v>0</v>
      </c>
      <c r="F57" s="147">
        <v>0</v>
      </c>
      <c r="G57" s="147">
        <v>0</v>
      </c>
      <c r="H57" s="147">
        <v>0</v>
      </c>
      <c r="I57" s="147">
        <v>0</v>
      </c>
      <c r="J57" s="147">
        <v>0</v>
      </c>
      <c r="K57" s="147">
        <v>0</v>
      </c>
      <c r="L57" s="147">
        <v>0</v>
      </c>
      <c r="M57" s="147">
        <v>0</v>
      </c>
    </row>
    <row r="58" spans="1:14" x14ac:dyDescent="0.2">
      <c r="A58" t="str">
        <f t="shared" si="21"/>
        <v>Product 5</v>
      </c>
      <c r="B58" s="147">
        <v>0</v>
      </c>
      <c r="C58" s="147">
        <v>0</v>
      </c>
      <c r="D58" s="147">
        <v>0</v>
      </c>
      <c r="E58" s="147">
        <v>0</v>
      </c>
      <c r="F58" s="147">
        <v>0</v>
      </c>
      <c r="G58" s="147">
        <v>0</v>
      </c>
      <c r="H58" s="147">
        <v>0</v>
      </c>
      <c r="I58" s="147">
        <v>0</v>
      </c>
      <c r="J58" s="147">
        <v>0</v>
      </c>
      <c r="K58" s="147">
        <v>0</v>
      </c>
      <c r="L58" s="147">
        <v>0</v>
      </c>
      <c r="M58" s="147">
        <v>0</v>
      </c>
    </row>
    <row r="59" spans="1:14" x14ac:dyDescent="0.2">
      <c r="A59" t="str">
        <f t="shared" si="21"/>
        <v>Product 6</v>
      </c>
      <c r="B59" s="147">
        <v>0</v>
      </c>
      <c r="C59" s="147">
        <v>0</v>
      </c>
      <c r="D59" s="147">
        <v>0</v>
      </c>
      <c r="E59" s="147">
        <v>0</v>
      </c>
      <c r="F59" s="147">
        <v>0</v>
      </c>
      <c r="G59" s="147">
        <v>0</v>
      </c>
      <c r="H59" s="147">
        <v>0</v>
      </c>
      <c r="I59" s="147">
        <v>0</v>
      </c>
      <c r="J59" s="147">
        <v>0</v>
      </c>
      <c r="K59" s="147">
        <v>0</v>
      </c>
      <c r="L59" s="147">
        <v>0</v>
      </c>
      <c r="M59" s="147">
        <v>0</v>
      </c>
    </row>
    <row r="60" spans="1:14" x14ac:dyDescent="0.2">
      <c r="A60" t="str">
        <f t="shared" si="21"/>
        <v>Product 7</v>
      </c>
      <c r="B60" s="147">
        <v>0</v>
      </c>
      <c r="C60" s="147">
        <v>0</v>
      </c>
      <c r="D60" s="147">
        <v>0</v>
      </c>
      <c r="E60" s="147">
        <v>0</v>
      </c>
      <c r="F60" s="147">
        <v>0</v>
      </c>
      <c r="G60" s="147">
        <v>0</v>
      </c>
      <c r="H60" s="147">
        <v>0</v>
      </c>
      <c r="I60" s="147">
        <v>0</v>
      </c>
      <c r="J60" s="147">
        <v>0</v>
      </c>
      <c r="K60" s="147">
        <v>0</v>
      </c>
      <c r="L60" s="147">
        <v>0</v>
      </c>
      <c r="M60" s="147">
        <v>0</v>
      </c>
    </row>
    <row r="61" spans="1:14" x14ac:dyDescent="0.2">
      <c r="A61" t="str">
        <f t="shared" si="21"/>
        <v>Product 8</v>
      </c>
      <c r="B61" s="147">
        <v>0</v>
      </c>
      <c r="C61" s="147">
        <v>0</v>
      </c>
      <c r="D61" s="147">
        <v>0</v>
      </c>
      <c r="E61" s="147">
        <v>0</v>
      </c>
      <c r="F61" s="147">
        <v>0</v>
      </c>
      <c r="G61" s="147">
        <v>0</v>
      </c>
      <c r="H61" s="147">
        <v>0</v>
      </c>
      <c r="I61" s="147">
        <v>0</v>
      </c>
      <c r="J61" s="147">
        <v>0</v>
      </c>
      <c r="K61" s="147">
        <v>0</v>
      </c>
      <c r="L61" s="147">
        <v>0</v>
      </c>
      <c r="M61" s="147">
        <v>0</v>
      </c>
    </row>
    <row r="62" spans="1:14" x14ac:dyDescent="0.2">
      <c r="A62" t="str">
        <f t="shared" si="21"/>
        <v>Product 9</v>
      </c>
      <c r="B62" s="147">
        <v>0</v>
      </c>
      <c r="C62" s="147">
        <v>0</v>
      </c>
      <c r="D62" s="147">
        <v>0</v>
      </c>
      <c r="E62" s="147">
        <v>0</v>
      </c>
      <c r="F62" s="147">
        <v>0</v>
      </c>
      <c r="G62" s="147">
        <v>0</v>
      </c>
      <c r="H62" s="147">
        <v>0</v>
      </c>
      <c r="I62" s="147">
        <v>0</v>
      </c>
      <c r="J62" s="147">
        <v>0</v>
      </c>
      <c r="K62" s="147">
        <v>0</v>
      </c>
      <c r="L62" s="147">
        <v>0</v>
      </c>
      <c r="M62" s="147">
        <v>0</v>
      </c>
    </row>
    <row r="63" spans="1:14" x14ac:dyDescent="0.2">
      <c r="A63" t="str">
        <f t="shared" si="21"/>
        <v>Product 10</v>
      </c>
      <c r="B63" s="147">
        <v>0</v>
      </c>
      <c r="C63" s="147">
        <v>0</v>
      </c>
      <c r="D63" s="147">
        <v>0</v>
      </c>
      <c r="E63" s="147">
        <v>0</v>
      </c>
      <c r="F63" s="147">
        <v>0</v>
      </c>
      <c r="G63" s="147">
        <v>0</v>
      </c>
      <c r="H63" s="147">
        <v>0</v>
      </c>
      <c r="I63" s="147">
        <v>0</v>
      </c>
      <c r="J63" s="147">
        <v>0</v>
      </c>
      <c r="K63" s="147">
        <v>0</v>
      </c>
      <c r="L63" s="147">
        <v>0</v>
      </c>
      <c r="M63" s="147">
        <v>0</v>
      </c>
    </row>
    <row r="64" spans="1:14" x14ac:dyDescent="0.2">
      <c r="A64"/>
      <c r="B64" s="150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</row>
    <row r="65" spans="1:14" x14ac:dyDescent="0.2">
      <c r="A65"/>
    </row>
    <row r="66" spans="1:14" x14ac:dyDescent="0.2">
      <c r="A66" s="1" t="s">
        <v>61</v>
      </c>
    </row>
    <row r="67" spans="1:14" x14ac:dyDescent="0.2">
      <c r="A67" s="49"/>
      <c r="B67" s="49" t="str">
        <f>B5</f>
        <v>Month 1</v>
      </c>
      <c r="C67" s="49" t="str">
        <f t="shared" ref="C67:M67" si="22">C5</f>
        <v>Month 2</v>
      </c>
      <c r="D67" s="49" t="str">
        <f t="shared" si="22"/>
        <v>Month 3</v>
      </c>
      <c r="E67" s="49" t="str">
        <f t="shared" si="22"/>
        <v>Month 4</v>
      </c>
      <c r="F67" s="49" t="str">
        <f t="shared" si="22"/>
        <v>Month 5</v>
      </c>
      <c r="G67" s="49" t="str">
        <f t="shared" si="22"/>
        <v>Month 6</v>
      </c>
      <c r="H67" s="49" t="str">
        <f t="shared" si="22"/>
        <v>Month 7</v>
      </c>
      <c r="I67" s="49" t="str">
        <f t="shared" si="22"/>
        <v>Month 8</v>
      </c>
      <c r="J67" s="49" t="str">
        <f t="shared" si="22"/>
        <v>Month 9</v>
      </c>
      <c r="K67" s="49" t="str">
        <f t="shared" si="22"/>
        <v>Month 10</v>
      </c>
      <c r="L67" s="49" t="str">
        <f t="shared" si="22"/>
        <v>Month 11</v>
      </c>
      <c r="M67" s="49" t="str">
        <f t="shared" si="22"/>
        <v>Month 12</v>
      </c>
      <c r="N67" s="51" t="s">
        <v>0</v>
      </c>
    </row>
    <row r="68" spans="1:14" x14ac:dyDescent="0.2">
      <c r="A68" s="57" t="str">
        <f t="shared" ref="A68:A77" si="23">A6</f>
        <v>Product 1</v>
      </c>
      <c r="B68" s="58">
        <f t="shared" ref="B68:M68" si="24">B6*B54</f>
        <v>0</v>
      </c>
      <c r="C68" s="58">
        <f t="shared" si="24"/>
        <v>0</v>
      </c>
      <c r="D68" s="58">
        <f t="shared" si="24"/>
        <v>0</v>
      </c>
      <c r="E68" s="58">
        <f t="shared" si="24"/>
        <v>0</v>
      </c>
      <c r="F68" s="58">
        <f t="shared" si="24"/>
        <v>0</v>
      </c>
      <c r="G68" s="58">
        <f t="shared" si="24"/>
        <v>0</v>
      </c>
      <c r="H68" s="58">
        <f t="shared" si="24"/>
        <v>0</v>
      </c>
      <c r="I68" s="58">
        <f t="shared" si="24"/>
        <v>0</v>
      </c>
      <c r="J68" s="58">
        <f t="shared" si="24"/>
        <v>0</v>
      </c>
      <c r="K68" s="58">
        <f t="shared" si="24"/>
        <v>0</v>
      </c>
      <c r="L68" s="58">
        <f t="shared" si="24"/>
        <v>0</v>
      </c>
      <c r="M68" s="58">
        <f t="shared" si="24"/>
        <v>0</v>
      </c>
      <c r="N68" s="52">
        <f>SUM(B68:M68)</f>
        <v>0</v>
      </c>
    </row>
    <row r="69" spans="1:14" x14ac:dyDescent="0.2">
      <c r="A69" s="57" t="str">
        <f t="shared" si="23"/>
        <v>Product 2</v>
      </c>
      <c r="B69" s="58">
        <f t="shared" ref="B69:M69" si="25">B7*B55</f>
        <v>0</v>
      </c>
      <c r="C69" s="58">
        <f t="shared" si="25"/>
        <v>0</v>
      </c>
      <c r="D69" s="58">
        <f t="shared" si="25"/>
        <v>0</v>
      </c>
      <c r="E69" s="58">
        <f t="shared" si="25"/>
        <v>0</v>
      </c>
      <c r="F69" s="58">
        <f t="shared" si="25"/>
        <v>0</v>
      </c>
      <c r="G69" s="58">
        <f t="shared" si="25"/>
        <v>0</v>
      </c>
      <c r="H69" s="58">
        <f t="shared" si="25"/>
        <v>0</v>
      </c>
      <c r="I69" s="58">
        <f t="shared" si="25"/>
        <v>0</v>
      </c>
      <c r="J69" s="58">
        <f t="shared" si="25"/>
        <v>0</v>
      </c>
      <c r="K69" s="58">
        <f t="shared" si="25"/>
        <v>0</v>
      </c>
      <c r="L69" s="58">
        <f t="shared" si="25"/>
        <v>0</v>
      </c>
      <c r="M69" s="58">
        <f t="shared" si="25"/>
        <v>0</v>
      </c>
      <c r="N69" s="52">
        <f t="shared" ref="N69:N78" si="26">SUM(B69:M69)</f>
        <v>0</v>
      </c>
    </row>
    <row r="70" spans="1:14" x14ac:dyDescent="0.2">
      <c r="A70" s="57" t="str">
        <f t="shared" si="23"/>
        <v>Product 3</v>
      </c>
      <c r="B70" s="58">
        <f t="shared" ref="B70:M70" si="27">B8*B56</f>
        <v>0</v>
      </c>
      <c r="C70" s="58">
        <f t="shared" si="27"/>
        <v>0</v>
      </c>
      <c r="D70" s="58">
        <f t="shared" si="27"/>
        <v>0</v>
      </c>
      <c r="E70" s="58">
        <f t="shared" si="27"/>
        <v>0</v>
      </c>
      <c r="F70" s="58">
        <f t="shared" si="27"/>
        <v>0</v>
      </c>
      <c r="G70" s="58">
        <f t="shared" si="27"/>
        <v>0</v>
      </c>
      <c r="H70" s="58">
        <f t="shared" si="27"/>
        <v>0</v>
      </c>
      <c r="I70" s="58">
        <f t="shared" si="27"/>
        <v>0</v>
      </c>
      <c r="J70" s="58">
        <f t="shared" si="27"/>
        <v>0</v>
      </c>
      <c r="K70" s="58">
        <f t="shared" si="27"/>
        <v>0</v>
      </c>
      <c r="L70" s="58">
        <f t="shared" si="27"/>
        <v>0</v>
      </c>
      <c r="M70" s="58">
        <f t="shared" si="27"/>
        <v>0</v>
      </c>
      <c r="N70" s="52">
        <f t="shared" si="26"/>
        <v>0</v>
      </c>
    </row>
    <row r="71" spans="1:14" x14ac:dyDescent="0.2">
      <c r="A71" s="57" t="str">
        <f t="shared" si="23"/>
        <v>Product 4</v>
      </c>
      <c r="B71" s="58">
        <f t="shared" ref="B71:M71" si="28">B9*B57</f>
        <v>0</v>
      </c>
      <c r="C71" s="58">
        <f t="shared" si="28"/>
        <v>0</v>
      </c>
      <c r="D71" s="58">
        <f t="shared" si="28"/>
        <v>0</v>
      </c>
      <c r="E71" s="58">
        <f t="shared" si="28"/>
        <v>0</v>
      </c>
      <c r="F71" s="58">
        <f t="shared" si="28"/>
        <v>0</v>
      </c>
      <c r="G71" s="58">
        <f t="shared" si="28"/>
        <v>0</v>
      </c>
      <c r="H71" s="58">
        <f t="shared" si="28"/>
        <v>0</v>
      </c>
      <c r="I71" s="58">
        <f t="shared" si="28"/>
        <v>0</v>
      </c>
      <c r="J71" s="58">
        <f t="shared" si="28"/>
        <v>0</v>
      </c>
      <c r="K71" s="58">
        <f t="shared" si="28"/>
        <v>0</v>
      </c>
      <c r="L71" s="58">
        <f t="shared" si="28"/>
        <v>0</v>
      </c>
      <c r="M71" s="58">
        <f t="shared" si="28"/>
        <v>0</v>
      </c>
      <c r="N71" s="52">
        <f t="shared" si="26"/>
        <v>0</v>
      </c>
    </row>
    <row r="72" spans="1:14" x14ac:dyDescent="0.2">
      <c r="A72" s="57" t="str">
        <f t="shared" si="23"/>
        <v>Product 5</v>
      </c>
      <c r="B72" s="58">
        <f t="shared" ref="B72:M72" si="29">B10*B58</f>
        <v>0</v>
      </c>
      <c r="C72" s="58">
        <f t="shared" si="29"/>
        <v>0</v>
      </c>
      <c r="D72" s="58">
        <f t="shared" si="29"/>
        <v>0</v>
      </c>
      <c r="E72" s="58">
        <f t="shared" si="29"/>
        <v>0</v>
      </c>
      <c r="F72" s="58">
        <f t="shared" si="29"/>
        <v>0</v>
      </c>
      <c r="G72" s="58">
        <f t="shared" si="29"/>
        <v>0</v>
      </c>
      <c r="H72" s="58">
        <f t="shared" si="29"/>
        <v>0</v>
      </c>
      <c r="I72" s="58">
        <f t="shared" si="29"/>
        <v>0</v>
      </c>
      <c r="J72" s="58">
        <f t="shared" si="29"/>
        <v>0</v>
      </c>
      <c r="K72" s="58">
        <f t="shared" si="29"/>
        <v>0</v>
      </c>
      <c r="L72" s="58">
        <f t="shared" si="29"/>
        <v>0</v>
      </c>
      <c r="M72" s="58">
        <f t="shared" si="29"/>
        <v>0</v>
      </c>
      <c r="N72" s="52">
        <f t="shared" si="26"/>
        <v>0</v>
      </c>
    </row>
    <row r="73" spans="1:14" x14ac:dyDescent="0.2">
      <c r="A73" s="57" t="str">
        <f t="shared" si="23"/>
        <v>Product 6</v>
      </c>
      <c r="B73" s="58">
        <f t="shared" ref="B73:M73" si="30">B11*B59</f>
        <v>0</v>
      </c>
      <c r="C73" s="58">
        <f t="shared" si="30"/>
        <v>0</v>
      </c>
      <c r="D73" s="58">
        <f t="shared" si="30"/>
        <v>0</v>
      </c>
      <c r="E73" s="58">
        <f t="shared" si="30"/>
        <v>0</v>
      </c>
      <c r="F73" s="58">
        <f t="shared" si="30"/>
        <v>0</v>
      </c>
      <c r="G73" s="58">
        <f t="shared" si="30"/>
        <v>0</v>
      </c>
      <c r="H73" s="58">
        <f t="shared" si="30"/>
        <v>0</v>
      </c>
      <c r="I73" s="58">
        <f t="shared" si="30"/>
        <v>0</v>
      </c>
      <c r="J73" s="58">
        <f t="shared" si="30"/>
        <v>0</v>
      </c>
      <c r="K73" s="58">
        <f t="shared" si="30"/>
        <v>0</v>
      </c>
      <c r="L73" s="58">
        <f t="shared" si="30"/>
        <v>0</v>
      </c>
      <c r="M73" s="58">
        <f t="shared" si="30"/>
        <v>0</v>
      </c>
      <c r="N73" s="52">
        <f t="shared" si="26"/>
        <v>0</v>
      </c>
    </row>
    <row r="74" spans="1:14" x14ac:dyDescent="0.2">
      <c r="A74" s="57" t="str">
        <f t="shared" si="23"/>
        <v>Product 7</v>
      </c>
      <c r="B74" s="58">
        <f t="shared" ref="B74:M74" si="31">B12*B60</f>
        <v>0</v>
      </c>
      <c r="C74" s="58">
        <f t="shared" si="31"/>
        <v>0</v>
      </c>
      <c r="D74" s="58">
        <f t="shared" si="31"/>
        <v>0</v>
      </c>
      <c r="E74" s="58">
        <f t="shared" si="31"/>
        <v>0</v>
      </c>
      <c r="F74" s="58">
        <f t="shared" si="31"/>
        <v>0</v>
      </c>
      <c r="G74" s="58">
        <f t="shared" si="31"/>
        <v>0</v>
      </c>
      <c r="H74" s="58">
        <f t="shared" si="31"/>
        <v>0</v>
      </c>
      <c r="I74" s="58">
        <f t="shared" si="31"/>
        <v>0</v>
      </c>
      <c r="J74" s="58">
        <f t="shared" si="31"/>
        <v>0</v>
      </c>
      <c r="K74" s="58">
        <f t="shared" si="31"/>
        <v>0</v>
      </c>
      <c r="L74" s="58">
        <f t="shared" si="31"/>
        <v>0</v>
      </c>
      <c r="M74" s="58">
        <f t="shared" si="31"/>
        <v>0</v>
      </c>
      <c r="N74" s="52">
        <f t="shared" si="26"/>
        <v>0</v>
      </c>
    </row>
    <row r="75" spans="1:14" x14ac:dyDescent="0.2">
      <c r="A75" s="57" t="str">
        <f t="shared" si="23"/>
        <v>Product 8</v>
      </c>
      <c r="B75" s="58">
        <f t="shared" ref="B75:M75" si="32">B13*B61</f>
        <v>0</v>
      </c>
      <c r="C75" s="58">
        <f t="shared" si="32"/>
        <v>0</v>
      </c>
      <c r="D75" s="58">
        <f t="shared" si="32"/>
        <v>0</v>
      </c>
      <c r="E75" s="58">
        <f t="shared" si="32"/>
        <v>0</v>
      </c>
      <c r="F75" s="58">
        <f t="shared" si="32"/>
        <v>0</v>
      </c>
      <c r="G75" s="58">
        <f t="shared" si="32"/>
        <v>0</v>
      </c>
      <c r="H75" s="58">
        <f t="shared" si="32"/>
        <v>0</v>
      </c>
      <c r="I75" s="58">
        <f t="shared" si="32"/>
        <v>0</v>
      </c>
      <c r="J75" s="58">
        <f t="shared" si="32"/>
        <v>0</v>
      </c>
      <c r="K75" s="58">
        <f t="shared" si="32"/>
        <v>0</v>
      </c>
      <c r="L75" s="58">
        <f t="shared" si="32"/>
        <v>0</v>
      </c>
      <c r="M75" s="58">
        <f t="shared" si="32"/>
        <v>0</v>
      </c>
      <c r="N75" s="52">
        <f t="shared" si="26"/>
        <v>0</v>
      </c>
    </row>
    <row r="76" spans="1:14" x14ac:dyDescent="0.2">
      <c r="A76" s="57" t="str">
        <f t="shared" si="23"/>
        <v>Product 9</v>
      </c>
      <c r="B76" s="58">
        <f t="shared" ref="B76:M76" si="33">B14*B62</f>
        <v>0</v>
      </c>
      <c r="C76" s="58">
        <f t="shared" si="33"/>
        <v>0</v>
      </c>
      <c r="D76" s="58">
        <f t="shared" si="33"/>
        <v>0</v>
      </c>
      <c r="E76" s="58">
        <f t="shared" si="33"/>
        <v>0</v>
      </c>
      <c r="F76" s="58">
        <f t="shared" si="33"/>
        <v>0</v>
      </c>
      <c r="G76" s="58">
        <f t="shared" si="33"/>
        <v>0</v>
      </c>
      <c r="H76" s="58">
        <f t="shared" si="33"/>
        <v>0</v>
      </c>
      <c r="I76" s="58">
        <f t="shared" si="33"/>
        <v>0</v>
      </c>
      <c r="J76" s="58">
        <f t="shared" si="33"/>
        <v>0</v>
      </c>
      <c r="K76" s="58">
        <f t="shared" si="33"/>
        <v>0</v>
      </c>
      <c r="L76" s="58">
        <f t="shared" si="33"/>
        <v>0</v>
      </c>
      <c r="M76" s="58">
        <f t="shared" si="33"/>
        <v>0</v>
      </c>
      <c r="N76" s="52">
        <f t="shared" si="26"/>
        <v>0</v>
      </c>
    </row>
    <row r="77" spans="1:14" x14ac:dyDescent="0.2">
      <c r="A77" s="57" t="str">
        <f t="shared" si="23"/>
        <v>Product 10</v>
      </c>
      <c r="B77" s="58">
        <f t="shared" ref="B77:M77" si="34">B15*B63</f>
        <v>0</v>
      </c>
      <c r="C77" s="58">
        <f t="shared" si="34"/>
        <v>0</v>
      </c>
      <c r="D77" s="58">
        <f t="shared" si="34"/>
        <v>0</v>
      </c>
      <c r="E77" s="58">
        <f t="shared" si="34"/>
        <v>0</v>
      </c>
      <c r="F77" s="58">
        <f t="shared" si="34"/>
        <v>0</v>
      </c>
      <c r="G77" s="58">
        <f t="shared" si="34"/>
        <v>0</v>
      </c>
      <c r="H77" s="58">
        <f t="shared" si="34"/>
        <v>0</v>
      </c>
      <c r="I77" s="58">
        <f t="shared" si="34"/>
        <v>0</v>
      </c>
      <c r="J77" s="58">
        <f t="shared" si="34"/>
        <v>0</v>
      </c>
      <c r="K77" s="58">
        <f t="shared" si="34"/>
        <v>0</v>
      </c>
      <c r="L77" s="58">
        <f t="shared" si="34"/>
        <v>0</v>
      </c>
      <c r="M77" s="58">
        <f t="shared" si="34"/>
        <v>0</v>
      </c>
      <c r="N77" s="59">
        <f t="shared" si="26"/>
        <v>0</v>
      </c>
    </row>
    <row r="78" spans="1:14" x14ac:dyDescent="0.2">
      <c r="A78" s="1" t="s">
        <v>70</v>
      </c>
      <c r="B78" s="60">
        <f t="shared" ref="B78:M78" si="35">SUM(B68:B77)</f>
        <v>0</v>
      </c>
      <c r="C78" s="60">
        <f t="shared" si="35"/>
        <v>0</v>
      </c>
      <c r="D78" s="60">
        <f t="shared" si="35"/>
        <v>0</v>
      </c>
      <c r="E78" s="60">
        <f t="shared" si="35"/>
        <v>0</v>
      </c>
      <c r="F78" s="60">
        <f t="shared" si="35"/>
        <v>0</v>
      </c>
      <c r="G78" s="60">
        <f t="shared" si="35"/>
        <v>0</v>
      </c>
      <c r="H78" s="60">
        <f t="shared" si="35"/>
        <v>0</v>
      </c>
      <c r="I78" s="60">
        <f t="shared" si="35"/>
        <v>0</v>
      </c>
      <c r="J78" s="60">
        <f t="shared" si="35"/>
        <v>0</v>
      </c>
      <c r="K78" s="60">
        <f t="shared" si="35"/>
        <v>0</v>
      </c>
      <c r="L78" s="60">
        <f t="shared" si="35"/>
        <v>0</v>
      </c>
      <c r="M78" s="60">
        <f t="shared" si="35"/>
        <v>0</v>
      </c>
      <c r="N78" s="53">
        <f t="shared" si="26"/>
        <v>0</v>
      </c>
    </row>
    <row r="79" spans="1:14" x14ac:dyDescent="0.2">
      <c r="A79" s="50" t="s">
        <v>69</v>
      </c>
      <c r="B79" s="55">
        <f>+B78</f>
        <v>0</v>
      </c>
      <c r="C79" s="55">
        <f t="shared" ref="C79:M79" si="36">+B79+C78</f>
        <v>0</v>
      </c>
      <c r="D79" s="55">
        <f t="shared" si="36"/>
        <v>0</v>
      </c>
      <c r="E79" s="55">
        <f t="shared" si="36"/>
        <v>0</v>
      </c>
      <c r="F79" s="55">
        <f t="shared" si="36"/>
        <v>0</v>
      </c>
      <c r="G79" s="55">
        <f t="shared" si="36"/>
        <v>0</v>
      </c>
      <c r="H79" s="55">
        <f t="shared" si="36"/>
        <v>0</v>
      </c>
      <c r="I79" s="55">
        <f t="shared" si="36"/>
        <v>0</v>
      </c>
      <c r="J79" s="55">
        <f t="shared" si="36"/>
        <v>0</v>
      </c>
      <c r="K79" s="55">
        <f t="shared" si="36"/>
        <v>0</v>
      </c>
      <c r="L79" s="55">
        <f t="shared" si="36"/>
        <v>0</v>
      </c>
      <c r="M79" s="55">
        <f t="shared" si="36"/>
        <v>0</v>
      </c>
      <c r="N79" s="55"/>
    </row>
    <row r="80" spans="1:14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</row>
    <row r="81" spans="1:14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</row>
    <row r="82" spans="1:14" x14ac:dyDescent="0.2">
      <c r="A82" t="s">
        <v>92</v>
      </c>
      <c r="B82" s="52">
        <f>SUM('CashFlow Forecast'!O21:O39)/12</f>
        <v>0</v>
      </c>
      <c r="C82" s="52">
        <f>SUM('CashFlow Forecast'!O21:O39)/12</f>
        <v>0</v>
      </c>
      <c r="D82" s="52">
        <f>SUM('CashFlow Forecast'!O21:O39)/12</f>
        <v>0</v>
      </c>
      <c r="E82" s="52">
        <f>SUM('CashFlow Forecast'!O21:O39)/12</f>
        <v>0</v>
      </c>
      <c r="F82" s="52">
        <f>SUM('CashFlow Forecast'!O21:O39)/12</f>
        <v>0</v>
      </c>
      <c r="G82" s="52">
        <f>SUM('CashFlow Forecast'!O21:O39)/12</f>
        <v>0</v>
      </c>
      <c r="H82" s="52">
        <f>SUM('CashFlow Forecast'!O21:O39)/12</f>
        <v>0</v>
      </c>
      <c r="I82" s="52">
        <f>SUM('CashFlow Forecast'!O21:O39)/12</f>
        <v>0</v>
      </c>
      <c r="J82" s="52">
        <f>SUM('CashFlow Forecast'!O21:O39)/12</f>
        <v>0</v>
      </c>
      <c r="K82" s="52">
        <f>SUM('CashFlow Forecast'!O21:O39)/12</f>
        <v>0</v>
      </c>
      <c r="L82" s="52">
        <f>SUM('CashFlow Forecast'!O21:O39)/12</f>
        <v>0</v>
      </c>
      <c r="M82" s="52">
        <f>SUM('CashFlow Forecast'!O21:O39)/12</f>
        <v>0</v>
      </c>
      <c r="N82"/>
    </row>
    <row r="83" spans="1:14" x14ac:dyDescent="0.2">
      <c r="A83" t="s">
        <v>94</v>
      </c>
      <c r="B83" s="52">
        <f>B82</f>
        <v>0</v>
      </c>
      <c r="C83" s="52">
        <f>B83+C82</f>
        <v>0</v>
      </c>
      <c r="D83" s="52">
        <f t="shared" ref="D83:M83" si="37">C83+D82</f>
        <v>0</v>
      </c>
      <c r="E83" s="52">
        <f t="shared" si="37"/>
        <v>0</v>
      </c>
      <c r="F83" s="52">
        <f t="shared" si="37"/>
        <v>0</v>
      </c>
      <c r="G83" s="52">
        <f t="shared" si="37"/>
        <v>0</v>
      </c>
      <c r="H83" s="52">
        <f t="shared" si="37"/>
        <v>0</v>
      </c>
      <c r="I83" s="52">
        <f t="shared" si="37"/>
        <v>0</v>
      </c>
      <c r="J83" s="52">
        <f t="shared" si="37"/>
        <v>0</v>
      </c>
      <c r="K83" s="52">
        <f t="shared" si="37"/>
        <v>0</v>
      </c>
      <c r="L83" s="52">
        <f t="shared" si="37"/>
        <v>0</v>
      </c>
      <c r="M83" s="52">
        <f t="shared" si="37"/>
        <v>0</v>
      </c>
      <c r="N83"/>
    </row>
    <row r="84" spans="1:14" x14ac:dyDescent="0.2">
      <c r="A84" t="s">
        <v>93</v>
      </c>
      <c r="B84" s="52">
        <f>B79+B83</f>
        <v>0</v>
      </c>
      <c r="C84" s="52">
        <f t="shared" ref="C84:M84" si="38">C79+C83</f>
        <v>0</v>
      </c>
      <c r="D84" s="52">
        <f t="shared" si="38"/>
        <v>0</v>
      </c>
      <c r="E84" s="52">
        <f t="shared" si="38"/>
        <v>0</v>
      </c>
      <c r="F84" s="52">
        <f t="shared" si="38"/>
        <v>0</v>
      </c>
      <c r="G84" s="52">
        <f t="shared" si="38"/>
        <v>0</v>
      </c>
      <c r="H84" s="52">
        <f t="shared" si="38"/>
        <v>0</v>
      </c>
      <c r="I84" s="52">
        <f t="shared" si="38"/>
        <v>0</v>
      </c>
      <c r="J84" s="52">
        <f t="shared" si="38"/>
        <v>0</v>
      </c>
      <c r="K84" s="52">
        <f t="shared" si="38"/>
        <v>0</v>
      </c>
      <c r="L84" s="52">
        <f t="shared" si="38"/>
        <v>0</v>
      </c>
      <c r="M84" s="52">
        <f t="shared" si="38"/>
        <v>0</v>
      </c>
      <c r="N84"/>
    </row>
    <row r="86" spans="1:14" x14ac:dyDescent="0.2">
      <c r="B86" s="151"/>
    </row>
    <row r="163" spans="2:2" x14ac:dyDescent="0.2">
      <c r="B163" s="148"/>
    </row>
  </sheetData>
  <sheetProtection password="D145" sheet="1" selectLockedCells="1"/>
  <dataConsolidate/>
  <mergeCells count="2">
    <mergeCell ref="B1:C1"/>
    <mergeCell ref="E1:G1"/>
  </mergeCells>
  <phoneticPr fontId="14" type="noConversion"/>
  <dataValidations count="2">
    <dataValidation type="list" allowBlank="1" showInputMessage="1" showErrorMessage="1" sqref="B163 O1:O8" xr:uid="{00000000-0002-0000-0100-000000000000}">
      <formula1>$B$155:$B$163</formula1>
    </dataValidation>
    <dataValidation type="list" allowBlank="1" showInputMessage="1" showErrorMessage="1" sqref="B45:M45" xr:uid="{00000000-0002-0000-0100-000001000000}">
      <formula1>$O$1:$O$11</formula1>
    </dataValidation>
  </dataValidations>
  <pageMargins left="0.74803149606299213" right="0.74803149606299213" top="0.98425196850393704" bottom="0.98425196850393704" header="0.51181102362204722" footer="0.51181102362204722"/>
  <pageSetup paperSize="9" scale="74" fitToHeight="3" orientation="landscape" r:id="rId1"/>
  <headerFooter alignWithMargins="0">
    <oddFooter>&amp;L© Business Enterprise Support Ltd</oddFooter>
  </headerFooter>
  <rowBreaks count="1" manualBreakCount="1">
    <brk id="48" max="16383" man="1"/>
  </rowBreaks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48"/>
  <sheetViews>
    <sheetView zoomScaleNormal="100" zoomScaleSheetLayoutView="100" workbookViewId="0">
      <selection activeCell="B15" sqref="B15"/>
    </sheetView>
  </sheetViews>
  <sheetFormatPr defaultRowHeight="12.75" x14ac:dyDescent="0.2"/>
  <cols>
    <col min="1" max="1" width="24.42578125" style="99" customWidth="1"/>
    <col min="2" max="2" width="14.85546875" style="99" bestFit="1" customWidth="1"/>
    <col min="3" max="10" width="9.7109375" style="99" bestFit="1" customWidth="1"/>
    <col min="11" max="14" width="9.5703125" style="99" bestFit="1" customWidth="1"/>
    <col min="15" max="15" width="9.42578125" style="99" bestFit="1" customWidth="1"/>
    <col min="16" max="16384" width="9.140625" style="99"/>
  </cols>
  <sheetData>
    <row r="1" spans="1:15" ht="15.75" x14ac:dyDescent="0.2">
      <c r="A1" s="156" t="s">
        <v>162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</row>
    <row r="2" spans="1:15" ht="15.75" x14ac:dyDescent="0.2">
      <c r="A2" s="134" t="s">
        <v>176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</row>
    <row r="3" spans="1:15" ht="15.75" x14ac:dyDescent="0.2">
      <c r="A3" s="100" t="s">
        <v>163</v>
      </c>
      <c r="B3" s="101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</row>
    <row r="4" spans="1:15" ht="15.75" x14ac:dyDescent="0.2">
      <c r="A4" s="102" t="s">
        <v>164</v>
      </c>
      <c r="B4" s="103">
        <f ca="1">TODAY()</f>
        <v>45063</v>
      </c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</row>
    <row r="5" spans="1:15" ht="16.5" customHeight="1" x14ac:dyDescent="0.2">
      <c r="A5" s="104"/>
      <c r="B5" s="105" t="s">
        <v>31</v>
      </c>
      <c r="C5" s="105" t="str">
        <f>+'Sales &amp; purchases Forecast'!B5</f>
        <v>Month 1</v>
      </c>
      <c r="D5" s="105" t="str">
        <f>+'Sales &amp; purchases Forecast'!C5</f>
        <v>Month 2</v>
      </c>
      <c r="E5" s="105" t="str">
        <f>+'Sales &amp; purchases Forecast'!D5</f>
        <v>Month 3</v>
      </c>
      <c r="F5" s="105" t="str">
        <f>+'Sales &amp; purchases Forecast'!E5</f>
        <v>Month 4</v>
      </c>
      <c r="G5" s="105" t="str">
        <f>+'Sales &amp; purchases Forecast'!F5</f>
        <v>Month 5</v>
      </c>
      <c r="H5" s="105" t="str">
        <f>+'Sales &amp; purchases Forecast'!G5</f>
        <v>Month 6</v>
      </c>
      <c r="I5" s="105" t="str">
        <f>+'Sales &amp; purchases Forecast'!H5</f>
        <v>Month 7</v>
      </c>
      <c r="J5" s="105" t="str">
        <f>+'Sales &amp; purchases Forecast'!I5</f>
        <v>Month 8</v>
      </c>
      <c r="K5" s="105" t="str">
        <f>+'Sales &amp; purchases Forecast'!J5</f>
        <v>Month 9</v>
      </c>
      <c r="L5" s="105" t="str">
        <f>+'Sales &amp; purchases Forecast'!K5</f>
        <v>Month 10</v>
      </c>
      <c r="M5" s="105" t="str">
        <f>+'Sales &amp; purchases Forecast'!L5</f>
        <v>Month 11</v>
      </c>
      <c r="N5" s="105" t="str">
        <f>+'Sales &amp; purchases Forecast'!M5</f>
        <v>Month 12</v>
      </c>
      <c r="O5" s="105" t="s">
        <v>2</v>
      </c>
    </row>
    <row r="6" spans="1:15" x14ac:dyDescent="0.2">
      <c r="A6" s="106" t="s">
        <v>32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</row>
    <row r="7" spans="1:15" x14ac:dyDescent="0.2">
      <c r="A7" s="108" t="s">
        <v>33</v>
      </c>
      <c r="B7" s="107"/>
      <c r="C7" s="109">
        <f>+'Sales &amp; purchases Forecast'!B44</f>
        <v>0</v>
      </c>
      <c r="D7" s="110">
        <f>+'Sales &amp; purchases Forecast'!C44</f>
        <v>0</v>
      </c>
      <c r="E7" s="110">
        <f>+'Sales &amp; purchases Forecast'!D44</f>
        <v>0</v>
      </c>
      <c r="F7" s="110">
        <f>+'Sales &amp; purchases Forecast'!E44</f>
        <v>0</v>
      </c>
      <c r="G7" s="110">
        <f>+'Sales &amp; purchases Forecast'!F44</f>
        <v>0</v>
      </c>
      <c r="H7" s="135">
        <f>+'Sales &amp; purchases Forecast'!G44</f>
        <v>0</v>
      </c>
      <c r="I7" s="110">
        <f>+'Sales &amp; purchases Forecast'!H44</f>
        <v>0</v>
      </c>
      <c r="J7" s="110">
        <f>+'Sales &amp; purchases Forecast'!I44</f>
        <v>0</v>
      </c>
      <c r="K7" s="110">
        <f>+'Sales &amp; purchases Forecast'!J44</f>
        <v>0</v>
      </c>
      <c r="L7" s="110">
        <f>+'Sales &amp; purchases Forecast'!K44</f>
        <v>0</v>
      </c>
      <c r="M7" s="110">
        <f>+'Sales &amp; purchases Forecast'!L44</f>
        <v>0</v>
      </c>
      <c r="N7" s="110">
        <f>+'Sales &amp; purchases Forecast'!M44</f>
        <v>0</v>
      </c>
      <c r="O7" s="110">
        <f t="shared" ref="O7:O12" si="0">SUM(B7:N7)</f>
        <v>0</v>
      </c>
    </row>
    <row r="8" spans="1:15" x14ac:dyDescent="0.2">
      <c r="A8" s="108" t="s">
        <v>34</v>
      </c>
      <c r="B8" s="107"/>
      <c r="C8" s="111">
        <v>0</v>
      </c>
      <c r="D8" s="111">
        <v>0</v>
      </c>
      <c r="E8" s="111">
        <v>0</v>
      </c>
      <c r="F8" s="111">
        <v>0</v>
      </c>
      <c r="G8" s="111">
        <v>0</v>
      </c>
      <c r="H8" s="111">
        <v>0</v>
      </c>
      <c r="I8" s="111">
        <v>0</v>
      </c>
      <c r="J8" s="111">
        <v>0</v>
      </c>
      <c r="K8" s="111">
        <v>0</v>
      </c>
      <c r="L8" s="111">
        <v>0</v>
      </c>
      <c r="M8" s="111">
        <v>0</v>
      </c>
      <c r="N8" s="111">
        <v>0</v>
      </c>
      <c r="O8" s="110">
        <f t="shared" si="0"/>
        <v>0</v>
      </c>
    </row>
    <row r="9" spans="1:15" x14ac:dyDescent="0.2">
      <c r="A9" s="112" t="s">
        <v>35</v>
      </c>
      <c r="B9" s="107"/>
      <c r="C9" s="111">
        <v>0</v>
      </c>
      <c r="D9" s="111">
        <v>0</v>
      </c>
      <c r="E9" s="111">
        <v>0</v>
      </c>
      <c r="F9" s="111">
        <v>0</v>
      </c>
      <c r="G9" s="111">
        <v>0</v>
      </c>
      <c r="H9" s="111">
        <v>0</v>
      </c>
      <c r="I9" s="111">
        <v>0</v>
      </c>
      <c r="J9" s="111">
        <v>0</v>
      </c>
      <c r="K9" s="111">
        <v>0</v>
      </c>
      <c r="L9" s="111">
        <v>0</v>
      </c>
      <c r="M9" s="111">
        <v>0</v>
      </c>
      <c r="N9" s="111">
        <v>0</v>
      </c>
      <c r="O9" s="110">
        <f t="shared" si="0"/>
        <v>0</v>
      </c>
    </row>
    <row r="10" spans="1:15" x14ac:dyDescent="0.2">
      <c r="A10" s="108" t="s">
        <v>36</v>
      </c>
      <c r="B10" s="107"/>
      <c r="C10" s="111">
        <v>0</v>
      </c>
      <c r="D10" s="111">
        <v>0</v>
      </c>
      <c r="E10" s="111">
        <v>0</v>
      </c>
      <c r="F10" s="111">
        <v>0</v>
      </c>
      <c r="G10" s="111">
        <v>0</v>
      </c>
      <c r="H10" s="111">
        <v>0</v>
      </c>
      <c r="I10" s="111">
        <v>0</v>
      </c>
      <c r="J10" s="111">
        <v>0</v>
      </c>
      <c r="K10" s="111">
        <v>0</v>
      </c>
      <c r="L10" s="111">
        <v>0</v>
      </c>
      <c r="M10" s="111">
        <v>0</v>
      </c>
      <c r="N10" s="111">
        <v>0</v>
      </c>
      <c r="O10" s="110">
        <f t="shared" si="0"/>
        <v>0</v>
      </c>
    </row>
    <row r="11" spans="1:15" x14ac:dyDescent="0.2">
      <c r="A11" s="108" t="s">
        <v>37</v>
      </c>
      <c r="B11" s="107"/>
      <c r="C11" s="111">
        <v>0</v>
      </c>
      <c r="D11" s="111">
        <v>0</v>
      </c>
      <c r="E11" s="111">
        <v>0</v>
      </c>
      <c r="F11" s="111">
        <v>0</v>
      </c>
      <c r="G11" s="111">
        <v>0</v>
      </c>
      <c r="H11" s="111">
        <v>0</v>
      </c>
      <c r="I11" s="111">
        <v>0</v>
      </c>
      <c r="J11" s="111">
        <v>0</v>
      </c>
      <c r="K11" s="111">
        <v>0</v>
      </c>
      <c r="L11" s="111">
        <v>0</v>
      </c>
      <c r="M11" s="111">
        <v>0</v>
      </c>
      <c r="N11" s="111">
        <v>0</v>
      </c>
      <c r="O11" s="110">
        <f t="shared" si="0"/>
        <v>0</v>
      </c>
    </row>
    <row r="12" spans="1:15" x14ac:dyDescent="0.2">
      <c r="A12" s="108" t="s">
        <v>38</v>
      </c>
      <c r="B12" s="107"/>
      <c r="C12" s="111">
        <v>0</v>
      </c>
      <c r="D12" s="111">
        <v>0</v>
      </c>
      <c r="E12" s="111">
        <v>0</v>
      </c>
      <c r="F12" s="111">
        <v>0</v>
      </c>
      <c r="G12" s="111">
        <v>0</v>
      </c>
      <c r="H12" s="111">
        <v>0</v>
      </c>
      <c r="I12" s="111">
        <v>0</v>
      </c>
      <c r="J12" s="111">
        <v>0</v>
      </c>
      <c r="K12" s="111">
        <v>0</v>
      </c>
      <c r="L12" s="111">
        <v>0</v>
      </c>
      <c r="M12" s="111">
        <v>0</v>
      </c>
      <c r="N12" s="111">
        <v>0</v>
      </c>
      <c r="O12" s="110">
        <f t="shared" si="0"/>
        <v>0</v>
      </c>
    </row>
    <row r="13" spans="1:15" ht="13.5" thickBot="1" x14ac:dyDescent="0.25">
      <c r="A13" s="113" t="s">
        <v>39</v>
      </c>
      <c r="B13" s="114">
        <f t="shared" ref="B13:O13" si="1">SUM(B7:B12)</f>
        <v>0</v>
      </c>
      <c r="C13" s="115">
        <f t="shared" si="1"/>
        <v>0</v>
      </c>
      <c r="D13" s="115">
        <f t="shared" si="1"/>
        <v>0</v>
      </c>
      <c r="E13" s="115">
        <f t="shared" si="1"/>
        <v>0</v>
      </c>
      <c r="F13" s="115">
        <f t="shared" si="1"/>
        <v>0</v>
      </c>
      <c r="G13" s="115">
        <f t="shared" si="1"/>
        <v>0</v>
      </c>
      <c r="H13" s="115">
        <f t="shared" si="1"/>
        <v>0</v>
      </c>
      <c r="I13" s="115">
        <f t="shared" si="1"/>
        <v>0</v>
      </c>
      <c r="J13" s="115">
        <f t="shared" si="1"/>
        <v>0</v>
      </c>
      <c r="K13" s="115">
        <f t="shared" si="1"/>
        <v>0</v>
      </c>
      <c r="L13" s="115">
        <f t="shared" si="1"/>
        <v>0</v>
      </c>
      <c r="M13" s="115">
        <f t="shared" si="1"/>
        <v>0</v>
      </c>
      <c r="N13" s="115">
        <f t="shared" si="1"/>
        <v>0</v>
      </c>
      <c r="O13" s="115">
        <f t="shared" si="1"/>
        <v>0</v>
      </c>
    </row>
    <row r="14" spans="1:15" ht="13.5" thickTop="1" x14ac:dyDescent="0.2">
      <c r="A14" s="116" t="s">
        <v>40</v>
      </c>
      <c r="B14" s="117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</row>
    <row r="15" spans="1:15" x14ac:dyDescent="0.2">
      <c r="A15" s="108" t="s">
        <v>41</v>
      </c>
      <c r="B15" s="107"/>
      <c r="C15" s="111">
        <v>0</v>
      </c>
      <c r="D15" s="111">
        <v>0</v>
      </c>
      <c r="E15" s="111">
        <v>0</v>
      </c>
      <c r="F15" s="111">
        <v>0</v>
      </c>
      <c r="G15" s="111">
        <v>0</v>
      </c>
      <c r="H15" s="111">
        <v>0</v>
      </c>
      <c r="I15" s="111">
        <v>0</v>
      </c>
      <c r="J15" s="111">
        <v>0</v>
      </c>
      <c r="K15" s="111">
        <v>0</v>
      </c>
      <c r="L15" s="111">
        <v>0</v>
      </c>
      <c r="M15" s="111">
        <v>0</v>
      </c>
      <c r="N15" s="111">
        <v>0</v>
      </c>
      <c r="O15" s="110">
        <f>SUM(B15:N15)</f>
        <v>0</v>
      </c>
    </row>
    <row r="16" spans="1:15" x14ac:dyDescent="0.2">
      <c r="A16" s="119" t="s">
        <v>165</v>
      </c>
      <c r="B16" s="107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0"/>
    </row>
    <row r="17" spans="1:15" x14ac:dyDescent="0.2">
      <c r="A17" s="108" t="s">
        <v>166</v>
      </c>
      <c r="B17" s="107"/>
      <c r="C17" s="109">
        <f>+'Sales &amp; purchases Forecast'!B78</f>
        <v>0</v>
      </c>
      <c r="D17" s="110">
        <f>+'Sales &amp; purchases Forecast'!C78</f>
        <v>0</v>
      </c>
      <c r="E17" s="110">
        <f>+'Sales &amp; purchases Forecast'!D78</f>
        <v>0</v>
      </c>
      <c r="F17" s="110">
        <f>+'Sales &amp; purchases Forecast'!E78</f>
        <v>0</v>
      </c>
      <c r="G17" s="110">
        <f>+'Sales &amp; purchases Forecast'!F78</f>
        <v>0</v>
      </c>
      <c r="H17" s="135">
        <f>+'Sales &amp; purchases Forecast'!G78</f>
        <v>0</v>
      </c>
      <c r="I17" s="110">
        <f>+'Sales &amp; purchases Forecast'!H78</f>
        <v>0</v>
      </c>
      <c r="J17" s="110">
        <f>+'Sales &amp; purchases Forecast'!I78</f>
        <v>0</v>
      </c>
      <c r="K17" s="110">
        <f>+'Sales &amp; purchases Forecast'!J78</f>
        <v>0</v>
      </c>
      <c r="L17" s="110">
        <f>+'Sales &amp; purchases Forecast'!K78</f>
        <v>0</v>
      </c>
      <c r="M17" s="110">
        <f>+'Sales &amp; purchases Forecast'!L78</f>
        <v>0</v>
      </c>
      <c r="N17" s="110">
        <f>+'Sales &amp; purchases Forecast'!M78</f>
        <v>0</v>
      </c>
      <c r="O17" s="110">
        <f>SUM(B17:N17)</f>
        <v>0</v>
      </c>
    </row>
    <row r="18" spans="1:15" x14ac:dyDescent="0.2">
      <c r="A18" s="108" t="s">
        <v>167</v>
      </c>
      <c r="B18" s="136">
        <v>0</v>
      </c>
      <c r="C18" s="137">
        <v>0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7">
        <v>0</v>
      </c>
      <c r="O18" s="110">
        <f>SUM(B18:N18)</f>
        <v>0</v>
      </c>
    </row>
    <row r="19" spans="1:15" x14ac:dyDescent="0.2">
      <c r="A19" s="119" t="s">
        <v>168</v>
      </c>
      <c r="B19" s="120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0"/>
    </row>
    <row r="20" spans="1:15" x14ac:dyDescent="0.2">
      <c r="A20" s="108" t="s">
        <v>42</v>
      </c>
      <c r="B20" s="136">
        <v>0</v>
      </c>
      <c r="C20" s="137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7">
        <v>0</v>
      </c>
      <c r="O20" s="110">
        <f t="shared" ref="O20:O39" si="2">SUM(B20:N20)</f>
        <v>0</v>
      </c>
    </row>
    <row r="21" spans="1:15" x14ac:dyDescent="0.2">
      <c r="A21" s="108" t="s">
        <v>43</v>
      </c>
      <c r="B21" s="136">
        <v>0</v>
      </c>
      <c r="C21" s="137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7">
        <v>0</v>
      </c>
      <c r="O21" s="110">
        <f t="shared" si="2"/>
        <v>0</v>
      </c>
    </row>
    <row r="22" spans="1:15" x14ac:dyDescent="0.2">
      <c r="A22" s="108" t="s">
        <v>44</v>
      </c>
      <c r="B22" s="136">
        <v>0</v>
      </c>
      <c r="C22" s="137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7">
        <v>0</v>
      </c>
      <c r="O22" s="110">
        <f t="shared" si="2"/>
        <v>0</v>
      </c>
    </row>
    <row r="23" spans="1:15" x14ac:dyDescent="0.2">
      <c r="A23" s="108" t="s">
        <v>169</v>
      </c>
      <c r="B23" s="136">
        <v>0</v>
      </c>
      <c r="C23" s="137">
        <v>0</v>
      </c>
      <c r="D23" s="137">
        <v>0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7">
        <v>0</v>
      </c>
      <c r="O23" s="110">
        <f t="shared" si="2"/>
        <v>0</v>
      </c>
    </row>
    <row r="24" spans="1:15" x14ac:dyDescent="0.2">
      <c r="A24" s="108" t="s">
        <v>45</v>
      </c>
      <c r="B24" s="136">
        <v>0</v>
      </c>
      <c r="C24" s="137">
        <v>0</v>
      </c>
      <c r="D24" s="137">
        <v>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7">
        <v>0</v>
      </c>
      <c r="O24" s="110">
        <f t="shared" si="2"/>
        <v>0</v>
      </c>
    </row>
    <row r="25" spans="1:15" x14ac:dyDescent="0.2">
      <c r="A25" s="108" t="s">
        <v>170</v>
      </c>
      <c r="B25" s="136">
        <v>0</v>
      </c>
      <c r="C25" s="137">
        <v>0</v>
      </c>
      <c r="D25" s="137">
        <v>0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7">
        <v>0</v>
      </c>
      <c r="O25" s="110">
        <f t="shared" si="2"/>
        <v>0</v>
      </c>
    </row>
    <row r="26" spans="1:15" x14ac:dyDescent="0.2">
      <c r="A26" s="108" t="s">
        <v>46</v>
      </c>
      <c r="B26" s="136">
        <v>0</v>
      </c>
      <c r="C26" s="137">
        <v>0</v>
      </c>
      <c r="D26" s="137">
        <v>0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7">
        <v>0</v>
      </c>
      <c r="O26" s="110">
        <f t="shared" si="2"/>
        <v>0</v>
      </c>
    </row>
    <row r="27" spans="1:15" x14ac:dyDescent="0.2">
      <c r="A27" s="108" t="s">
        <v>47</v>
      </c>
      <c r="B27" s="136">
        <v>0</v>
      </c>
      <c r="C27" s="137">
        <v>0</v>
      </c>
      <c r="D27" s="137">
        <v>0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7">
        <v>0</v>
      </c>
      <c r="O27" s="110">
        <f t="shared" si="2"/>
        <v>0</v>
      </c>
    </row>
    <row r="28" spans="1:15" x14ac:dyDescent="0.2">
      <c r="A28" s="108" t="s">
        <v>48</v>
      </c>
      <c r="B28" s="136">
        <v>0</v>
      </c>
      <c r="C28" s="137">
        <v>0</v>
      </c>
      <c r="D28" s="137">
        <v>0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7">
        <v>0</v>
      </c>
      <c r="O28" s="110">
        <f t="shared" si="2"/>
        <v>0</v>
      </c>
    </row>
    <row r="29" spans="1:15" x14ac:dyDescent="0.2">
      <c r="A29" s="108" t="s">
        <v>49</v>
      </c>
      <c r="B29" s="136">
        <v>0</v>
      </c>
      <c r="C29" s="137">
        <v>0</v>
      </c>
      <c r="D29" s="137">
        <v>0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7">
        <v>0</v>
      </c>
      <c r="O29" s="110">
        <f t="shared" si="2"/>
        <v>0</v>
      </c>
    </row>
    <row r="30" spans="1:15" x14ac:dyDescent="0.2">
      <c r="A30" s="108" t="s">
        <v>50</v>
      </c>
      <c r="B30" s="136">
        <v>0</v>
      </c>
      <c r="C30" s="137">
        <v>0</v>
      </c>
      <c r="D30" s="137">
        <v>0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7">
        <v>0</v>
      </c>
      <c r="O30" s="110">
        <f t="shared" si="2"/>
        <v>0</v>
      </c>
    </row>
    <row r="31" spans="1:15" x14ac:dyDescent="0.2">
      <c r="A31" s="108" t="s">
        <v>51</v>
      </c>
      <c r="B31" s="136">
        <v>0</v>
      </c>
      <c r="C31" s="137">
        <v>0</v>
      </c>
      <c r="D31" s="137">
        <v>0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7">
        <v>0</v>
      </c>
      <c r="O31" s="110">
        <f t="shared" si="2"/>
        <v>0</v>
      </c>
    </row>
    <row r="32" spans="1:15" x14ac:dyDescent="0.2">
      <c r="A32" s="108" t="s">
        <v>52</v>
      </c>
      <c r="B32" s="136">
        <v>0</v>
      </c>
      <c r="C32" s="137">
        <v>0</v>
      </c>
      <c r="D32" s="137">
        <v>0</v>
      </c>
      <c r="E32" s="137">
        <v>0</v>
      </c>
      <c r="F32" s="137">
        <v>0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7">
        <v>0</v>
      </c>
      <c r="O32" s="110">
        <f t="shared" si="2"/>
        <v>0</v>
      </c>
    </row>
    <row r="33" spans="1:18" x14ac:dyDescent="0.2">
      <c r="A33" s="108" t="s">
        <v>53</v>
      </c>
      <c r="B33" s="136">
        <v>0</v>
      </c>
      <c r="C33" s="137">
        <v>0</v>
      </c>
      <c r="D33" s="137">
        <v>0</v>
      </c>
      <c r="E33" s="137">
        <v>0</v>
      </c>
      <c r="F33" s="137">
        <v>0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7">
        <v>0</v>
      </c>
      <c r="O33" s="110">
        <f t="shared" si="2"/>
        <v>0</v>
      </c>
      <c r="P33" s="121"/>
      <c r="Q33" s="121"/>
      <c r="R33" s="121"/>
    </row>
    <row r="34" spans="1:18" x14ac:dyDescent="0.2">
      <c r="A34" s="108" t="s">
        <v>54</v>
      </c>
      <c r="B34" s="136">
        <v>0</v>
      </c>
      <c r="C34" s="137">
        <v>0</v>
      </c>
      <c r="D34" s="137">
        <v>0</v>
      </c>
      <c r="E34" s="137">
        <v>0</v>
      </c>
      <c r="F34" s="137">
        <v>0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7">
        <v>0</v>
      </c>
      <c r="O34" s="110">
        <f t="shared" si="2"/>
        <v>0</v>
      </c>
    </row>
    <row r="35" spans="1:18" x14ac:dyDescent="0.2">
      <c r="A35" s="108" t="s">
        <v>55</v>
      </c>
      <c r="B35" s="136">
        <v>0</v>
      </c>
      <c r="C35" s="137">
        <v>0</v>
      </c>
      <c r="D35" s="137">
        <v>0</v>
      </c>
      <c r="E35" s="137">
        <v>0</v>
      </c>
      <c r="F35" s="137">
        <v>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7">
        <v>0</v>
      </c>
      <c r="O35" s="110">
        <f t="shared" si="2"/>
        <v>0</v>
      </c>
    </row>
    <row r="36" spans="1:18" x14ac:dyDescent="0.2">
      <c r="A36" s="108" t="s">
        <v>171</v>
      </c>
      <c r="B36" s="136">
        <v>0</v>
      </c>
      <c r="C36" s="137">
        <v>0</v>
      </c>
      <c r="D36" s="137">
        <v>0</v>
      </c>
      <c r="E36" s="137">
        <v>0</v>
      </c>
      <c r="F36" s="137">
        <v>0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7">
        <v>0</v>
      </c>
      <c r="O36" s="110">
        <f t="shared" si="2"/>
        <v>0</v>
      </c>
    </row>
    <row r="37" spans="1:18" x14ac:dyDescent="0.2">
      <c r="A37" s="108" t="s">
        <v>56</v>
      </c>
      <c r="B37" s="136">
        <v>0</v>
      </c>
      <c r="C37" s="137">
        <v>0</v>
      </c>
      <c r="D37" s="137">
        <v>0</v>
      </c>
      <c r="E37" s="137">
        <v>0</v>
      </c>
      <c r="F37" s="137">
        <v>0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7">
        <v>0</v>
      </c>
      <c r="O37" s="110">
        <f t="shared" si="2"/>
        <v>0</v>
      </c>
    </row>
    <row r="38" spans="1:18" x14ac:dyDescent="0.2">
      <c r="A38" s="108" t="s">
        <v>172</v>
      </c>
      <c r="B38" s="136">
        <v>0</v>
      </c>
      <c r="C38" s="137">
        <v>0</v>
      </c>
      <c r="D38" s="137">
        <v>0</v>
      </c>
      <c r="E38" s="137">
        <v>0</v>
      </c>
      <c r="F38" s="137">
        <v>0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7">
        <v>0</v>
      </c>
      <c r="O38" s="110">
        <f t="shared" si="2"/>
        <v>0</v>
      </c>
    </row>
    <row r="39" spans="1:18" x14ac:dyDescent="0.2">
      <c r="A39" s="108" t="s">
        <v>173</v>
      </c>
      <c r="B39" s="136">
        <v>0</v>
      </c>
      <c r="C39" s="137">
        <v>0</v>
      </c>
      <c r="D39" s="137">
        <v>0</v>
      </c>
      <c r="E39" s="137">
        <v>0</v>
      </c>
      <c r="F39" s="137">
        <v>0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7">
        <v>0</v>
      </c>
      <c r="O39" s="110">
        <f t="shared" si="2"/>
        <v>0</v>
      </c>
      <c r="P39" s="121"/>
    </row>
    <row r="40" spans="1:18" x14ac:dyDescent="0.2">
      <c r="A40" s="122" t="s">
        <v>30</v>
      </c>
      <c r="B40" s="123">
        <f t="shared" ref="B40:O40" si="3">SUM(B20:B39)</f>
        <v>0</v>
      </c>
      <c r="C40" s="124">
        <f t="shared" si="3"/>
        <v>0</v>
      </c>
      <c r="D40" s="124">
        <f t="shared" si="3"/>
        <v>0</v>
      </c>
      <c r="E40" s="124">
        <f t="shared" si="3"/>
        <v>0</v>
      </c>
      <c r="F40" s="124">
        <f t="shared" si="3"/>
        <v>0</v>
      </c>
      <c r="G40" s="124">
        <f t="shared" si="3"/>
        <v>0</v>
      </c>
      <c r="H40" s="124">
        <f t="shared" si="3"/>
        <v>0</v>
      </c>
      <c r="I40" s="124">
        <f t="shared" si="3"/>
        <v>0</v>
      </c>
      <c r="J40" s="124">
        <f t="shared" si="3"/>
        <v>0</v>
      </c>
      <c r="K40" s="124">
        <f t="shared" si="3"/>
        <v>0</v>
      </c>
      <c r="L40" s="124">
        <f t="shared" si="3"/>
        <v>0</v>
      </c>
      <c r="M40" s="124">
        <f t="shared" si="3"/>
        <v>0</v>
      </c>
      <c r="N40" s="124">
        <f t="shared" si="3"/>
        <v>0</v>
      </c>
      <c r="O40" s="124">
        <f t="shared" si="3"/>
        <v>0</v>
      </c>
      <c r="P40" s="121"/>
    </row>
    <row r="41" spans="1:18" x14ac:dyDescent="0.2">
      <c r="A41" s="122"/>
      <c r="B41" s="125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7"/>
      <c r="P41" s="121"/>
    </row>
    <row r="42" spans="1:18" ht="13.5" thickBot="1" x14ac:dyDescent="0.25">
      <c r="A42" s="113" t="s">
        <v>57</v>
      </c>
      <c r="B42" s="114">
        <f t="shared" ref="B42:O42" si="4">SUM(B15:B18)+B40</f>
        <v>0</v>
      </c>
      <c r="C42" s="115">
        <f t="shared" si="4"/>
        <v>0</v>
      </c>
      <c r="D42" s="115">
        <f t="shared" si="4"/>
        <v>0</v>
      </c>
      <c r="E42" s="115">
        <f t="shared" si="4"/>
        <v>0</v>
      </c>
      <c r="F42" s="115">
        <f t="shared" si="4"/>
        <v>0</v>
      </c>
      <c r="G42" s="115">
        <f t="shared" si="4"/>
        <v>0</v>
      </c>
      <c r="H42" s="115">
        <f t="shared" si="4"/>
        <v>0</v>
      </c>
      <c r="I42" s="115">
        <f t="shared" si="4"/>
        <v>0</v>
      </c>
      <c r="J42" s="115">
        <f t="shared" si="4"/>
        <v>0</v>
      </c>
      <c r="K42" s="115">
        <f t="shared" si="4"/>
        <v>0</v>
      </c>
      <c r="L42" s="115">
        <f t="shared" si="4"/>
        <v>0</v>
      </c>
      <c r="M42" s="115">
        <f t="shared" si="4"/>
        <v>0</v>
      </c>
      <c r="N42" s="115">
        <f t="shared" si="4"/>
        <v>0</v>
      </c>
      <c r="O42" s="115">
        <f t="shared" si="4"/>
        <v>0</v>
      </c>
    </row>
    <row r="43" spans="1:18" ht="13.5" thickTop="1" x14ac:dyDescent="0.2">
      <c r="B43" s="128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</row>
    <row r="44" spans="1:18" x14ac:dyDescent="0.2">
      <c r="A44" s="106" t="s">
        <v>58</v>
      </c>
      <c r="B44" s="107">
        <v>0</v>
      </c>
      <c r="C44" s="110">
        <f t="shared" ref="C44:N44" si="5">B46</f>
        <v>0</v>
      </c>
      <c r="D44" s="110">
        <f t="shared" si="5"/>
        <v>0</v>
      </c>
      <c r="E44" s="110">
        <f t="shared" si="5"/>
        <v>0</v>
      </c>
      <c r="F44" s="110">
        <f t="shared" si="5"/>
        <v>0</v>
      </c>
      <c r="G44" s="110">
        <f t="shared" si="5"/>
        <v>0</v>
      </c>
      <c r="H44" s="110">
        <f t="shared" si="5"/>
        <v>0</v>
      </c>
      <c r="I44" s="110">
        <f t="shared" si="5"/>
        <v>0</v>
      </c>
      <c r="J44" s="110">
        <f t="shared" si="5"/>
        <v>0</v>
      </c>
      <c r="K44" s="110">
        <f t="shared" si="5"/>
        <v>0</v>
      </c>
      <c r="L44" s="110">
        <f t="shared" si="5"/>
        <v>0</v>
      </c>
      <c r="M44" s="110">
        <f t="shared" si="5"/>
        <v>0</v>
      </c>
      <c r="N44" s="110">
        <f t="shared" si="5"/>
        <v>0</v>
      </c>
      <c r="O44" s="130"/>
    </row>
    <row r="45" spans="1:18" ht="43.5" customHeight="1" thickBot="1" x14ac:dyDescent="0.25">
      <c r="A45" s="131" t="s">
        <v>59</v>
      </c>
      <c r="B45" s="107">
        <f t="shared" ref="B45:O45" si="6">B13-B42</f>
        <v>0</v>
      </c>
      <c r="C45" s="110">
        <f t="shared" si="6"/>
        <v>0</v>
      </c>
      <c r="D45" s="110">
        <f t="shared" si="6"/>
        <v>0</v>
      </c>
      <c r="E45" s="110">
        <f t="shared" si="6"/>
        <v>0</v>
      </c>
      <c r="F45" s="110">
        <f t="shared" si="6"/>
        <v>0</v>
      </c>
      <c r="G45" s="110">
        <f t="shared" si="6"/>
        <v>0</v>
      </c>
      <c r="H45" s="110">
        <f t="shared" si="6"/>
        <v>0</v>
      </c>
      <c r="I45" s="110">
        <f t="shared" si="6"/>
        <v>0</v>
      </c>
      <c r="J45" s="110">
        <f t="shared" si="6"/>
        <v>0</v>
      </c>
      <c r="K45" s="110">
        <f t="shared" si="6"/>
        <v>0</v>
      </c>
      <c r="L45" s="110">
        <f t="shared" si="6"/>
        <v>0</v>
      </c>
      <c r="M45" s="110">
        <f t="shared" si="6"/>
        <v>0</v>
      </c>
      <c r="N45" s="110">
        <f t="shared" si="6"/>
        <v>0</v>
      </c>
      <c r="O45" s="110">
        <f t="shared" si="6"/>
        <v>0</v>
      </c>
    </row>
    <row r="46" spans="1:18" ht="14.25" thickTop="1" thickBot="1" x14ac:dyDescent="0.25">
      <c r="A46" s="132" t="s">
        <v>60</v>
      </c>
      <c r="B46" s="114">
        <f t="shared" ref="B46:N46" si="7">B44+B45</f>
        <v>0</v>
      </c>
      <c r="C46" s="115">
        <f t="shared" si="7"/>
        <v>0</v>
      </c>
      <c r="D46" s="115">
        <f t="shared" si="7"/>
        <v>0</v>
      </c>
      <c r="E46" s="115">
        <f t="shared" si="7"/>
        <v>0</v>
      </c>
      <c r="F46" s="115">
        <f t="shared" si="7"/>
        <v>0</v>
      </c>
      <c r="G46" s="115">
        <f t="shared" si="7"/>
        <v>0</v>
      </c>
      <c r="H46" s="115">
        <f t="shared" si="7"/>
        <v>0</v>
      </c>
      <c r="I46" s="115">
        <f t="shared" si="7"/>
        <v>0</v>
      </c>
      <c r="J46" s="115">
        <f t="shared" si="7"/>
        <v>0</v>
      </c>
      <c r="K46" s="115">
        <f t="shared" si="7"/>
        <v>0</v>
      </c>
      <c r="L46" s="115">
        <f t="shared" si="7"/>
        <v>0</v>
      </c>
      <c r="M46" s="115">
        <f t="shared" si="7"/>
        <v>0</v>
      </c>
      <c r="N46" s="115">
        <f t="shared" si="7"/>
        <v>0</v>
      </c>
      <c r="O46" s="133"/>
    </row>
    <row r="47" spans="1:18" ht="13.5" thickTop="1" x14ac:dyDescent="0.2"/>
    <row r="48" spans="1:18" x14ac:dyDescent="0.2">
      <c r="A48" s="99" t="s">
        <v>174</v>
      </c>
    </row>
  </sheetData>
  <sheetProtection selectLockedCells="1"/>
  <mergeCells count="1">
    <mergeCell ref="A1:O1"/>
  </mergeCells>
  <phoneticPr fontId="14" type="noConversion"/>
  <pageMargins left="0.74803149606299213" right="0.74803149606299213" top="0.98425196850393704" bottom="0.98425196850393704" header="0.51181102362204722" footer="0.51181102362204722"/>
  <pageSetup paperSize="9" scale="70" orientation="landscape" r:id="rId1"/>
  <headerFooter alignWithMargins="0">
    <oddFooter>&amp;L© Business Enterprise Support Ltd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3"/>
  <sheetViews>
    <sheetView zoomScaleNormal="100" zoomScaleSheetLayoutView="100" workbookViewId="0">
      <selection activeCell="A2" sqref="A2"/>
    </sheetView>
  </sheetViews>
  <sheetFormatPr defaultRowHeight="12.75" x14ac:dyDescent="0.2"/>
  <cols>
    <col min="2" max="2" width="31.5703125" customWidth="1"/>
    <col min="3" max="3" width="11.28515625" style="12" bestFit="1" customWidth="1"/>
    <col min="4" max="4" width="9.28515625" style="12" bestFit="1" customWidth="1"/>
    <col min="5" max="5" width="10.140625" style="12" bestFit="1" customWidth="1"/>
    <col min="7" max="7" width="16.42578125" customWidth="1"/>
    <col min="10" max="10" width="11.140625" bestFit="1" customWidth="1"/>
  </cols>
  <sheetData>
    <row r="1" spans="1:7" s="2" customFormat="1" ht="15.75" x14ac:dyDescent="0.25">
      <c r="A1" s="2" t="s">
        <v>91</v>
      </c>
      <c r="C1" s="14"/>
      <c r="D1" s="14"/>
      <c r="E1" s="14"/>
    </row>
    <row r="2" spans="1:7" s="2" customFormat="1" ht="15.75" x14ac:dyDescent="0.25">
      <c r="A2" s="39" t="s">
        <v>175</v>
      </c>
      <c r="B2" s="21"/>
      <c r="C2" s="14"/>
      <c r="D2" s="14"/>
      <c r="E2" s="14"/>
    </row>
    <row r="3" spans="1:7" s="1" customFormat="1" x14ac:dyDescent="0.2">
      <c r="A3" s="1" t="s">
        <v>118</v>
      </c>
      <c r="B3" s="1" t="str">
        <f>('Sales &amp; purchases Forecast'!B1)</f>
        <v>April 2013 to April 2014</v>
      </c>
      <c r="C3" s="15"/>
      <c r="D3" s="15"/>
      <c r="E3" s="15"/>
    </row>
    <row r="4" spans="1:7" s="1" customFormat="1" x14ac:dyDescent="0.2">
      <c r="C4" s="15"/>
      <c r="D4" s="15"/>
      <c r="E4" s="15"/>
    </row>
    <row r="5" spans="1:7" x14ac:dyDescent="0.2">
      <c r="C5" s="16" t="s">
        <v>6</v>
      </c>
      <c r="D5" s="16" t="s">
        <v>6</v>
      </c>
      <c r="E5" s="16" t="s">
        <v>6</v>
      </c>
    </row>
    <row r="6" spans="1:7" x14ac:dyDescent="0.2">
      <c r="A6" s="1" t="s">
        <v>5</v>
      </c>
      <c r="E6" s="13">
        <f>'Sales &amp; purchases Forecast'!N44</f>
        <v>0</v>
      </c>
    </row>
    <row r="7" spans="1:7" x14ac:dyDescent="0.2">
      <c r="A7" s="17" t="s">
        <v>7</v>
      </c>
    </row>
    <row r="8" spans="1:7" x14ac:dyDescent="0.2">
      <c r="B8" t="s">
        <v>13</v>
      </c>
      <c r="C8" s="20">
        <v>0</v>
      </c>
    </row>
    <row r="9" spans="1:7" x14ac:dyDescent="0.2">
      <c r="B9" t="s">
        <v>8</v>
      </c>
      <c r="C9" s="13">
        <f>'Sales &amp; purchases Forecast'!N78</f>
        <v>0</v>
      </c>
    </row>
    <row r="10" spans="1:7" x14ac:dyDescent="0.2">
      <c r="B10" t="s">
        <v>12</v>
      </c>
      <c r="C10" s="20">
        <v>0</v>
      </c>
    </row>
    <row r="11" spans="1:7" x14ac:dyDescent="0.2">
      <c r="B11" t="s">
        <v>9</v>
      </c>
      <c r="D11" s="13">
        <f>+C8+C9-C10</f>
        <v>0</v>
      </c>
    </row>
    <row r="12" spans="1:7" x14ac:dyDescent="0.2">
      <c r="B12" t="s">
        <v>10</v>
      </c>
      <c r="D12" s="20">
        <v>0</v>
      </c>
    </row>
    <row r="13" spans="1:7" x14ac:dyDescent="0.2">
      <c r="B13" t="s">
        <v>11</v>
      </c>
      <c r="D13" s="20">
        <v>0</v>
      </c>
    </row>
    <row r="14" spans="1:7" x14ac:dyDescent="0.2">
      <c r="A14" s="1" t="s">
        <v>14</v>
      </c>
      <c r="E14" s="13">
        <f>+D13+D12+D11</f>
        <v>0</v>
      </c>
      <c r="G14" s="18" t="s">
        <v>64</v>
      </c>
    </row>
    <row r="15" spans="1:7" x14ac:dyDescent="0.2">
      <c r="A15" s="1" t="s">
        <v>15</v>
      </c>
      <c r="E15" s="13">
        <f>+E6-E14</f>
        <v>0</v>
      </c>
      <c r="G15" s="19" t="e">
        <f>E15/E6</f>
        <v>#DIV/0!</v>
      </c>
    </row>
    <row r="16" spans="1:7" x14ac:dyDescent="0.2">
      <c r="A16" s="17" t="s">
        <v>16</v>
      </c>
    </row>
    <row r="17" spans="1:5" x14ac:dyDescent="0.2">
      <c r="B17" t="s">
        <v>17</v>
      </c>
      <c r="D17" s="20">
        <v>0</v>
      </c>
    </row>
    <row r="18" spans="1:5" x14ac:dyDescent="0.2">
      <c r="B18" t="s">
        <v>18</v>
      </c>
      <c r="D18" s="20"/>
    </row>
    <row r="19" spans="1:5" x14ac:dyDescent="0.2">
      <c r="B19" t="s">
        <v>19</v>
      </c>
      <c r="D19" s="20"/>
    </row>
    <row r="20" spans="1:5" x14ac:dyDescent="0.2">
      <c r="B20" t="s">
        <v>20</v>
      </c>
      <c r="D20" s="20"/>
    </row>
    <row r="21" spans="1:5" x14ac:dyDescent="0.2">
      <c r="B21" t="s">
        <v>21</v>
      </c>
      <c r="D21" s="20"/>
    </row>
    <row r="22" spans="1:5" x14ac:dyDescent="0.2">
      <c r="B22" t="s">
        <v>22</v>
      </c>
      <c r="D22" s="20"/>
    </row>
    <row r="23" spans="1:5" x14ac:dyDescent="0.2">
      <c r="B23" t="s">
        <v>23</v>
      </c>
      <c r="D23" s="20"/>
    </row>
    <row r="24" spans="1:5" x14ac:dyDescent="0.2">
      <c r="B24" t="s">
        <v>24</v>
      </c>
      <c r="D24" s="20"/>
    </row>
    <row r="25" spans="1:5" x14ac:dyDescent="0.2">
      <c r="B25" t="s">
        <v>25</v>
      </c>
      <c r="D25" s="20"/>
    </row>
    <row r="26" spans="1:5" x14ac:dyDescent="0.2">
      <c r="B26" t="s">
        <v>26</v>
      </c>
      <c r="D26" s="20"/>
    </row>
    <row r="27" spans="1:5" x14ac:dyDescent="0.2">
      <c r="B27" t="s">
        <v>27</v>
      </c>
      <c r="D27" s="20"/>
    </row>
    <row r="28" spans="1:5" x14ac:dyDescent="0.2">
      <c r="B28" t="s">
        <v>27</v>
      </c>
      <c r="D28" s="20"/>
    </row>
    <row r="29" spans="1:5" x14ac:dyDescent="0.2">
      <c r="B29" t="s">
        <v>27</v>
      </c>
      <c r="D29" s="20"/>
    </row>
    <row r="30" spans="1:5" x14ac:dyDescent="0.2">
      <c r="B30" t="s">
        <v>28</v>
      </c>
      <c r="D30" s="20"/>
    </row>
    <row r="31" spans="1:5" x14ac:dyDescent="0.2">
      <c r="B31" t="s">
        <v>29</v>
      </c>
      <c r="D31" s="23"/>
    </row>
    <row r="32" spans="1:5" x14ac:dyDescent="0.2">
      <c r="A32" s="1" t="s">
        <v>30</v>
      </c>
      <c r="E32" s="13">
        <f>SUM(D17:D31)</f>
        <v>0</v>
      </c>
    </row>
    <row r="33" spans="1:5" x14ac:dyDescent="0.2">
      <c r="A33" s="1" t="s">
        <v>89</v>
      </c>
      <c r="E33" s="13">
        <f>+E15-E32</f>
        <v>0</v>
      </c>
    </row>
    <row r="35" spans="1:5" x14ac:dyDescent="0.2">
      <c r="B35" t="s">
        <v>56</v>
      </c>
      <c r="E35" s="13">
        <f>'Personal survival budget'!C49</f>
        <v>175.5</v>
      </c>
    </row>
    <row r="37" spans="1:5" x14ac:dyDescent="0.2">
      <c r="B37" s="1" t="s">
        <v>90</v>
      </c>
      <c r="E37" s="13">
        <f>E33-E35</f>
        <v>-175.5</v>
      </c>
    </row>
    <row r="40" spans="1:5" x14ac:dyDescent="0.2">
      <c r="C40" s="157" t="s">
        <v>65</v>
      </c>
      <c r="D40" s="157"/>
    </row>
    <row r="41" spans="1:5" x14ac:dyDescent="0.2">
      <c r="C41" s="13" t="e">
        <f>SUM(E35+E32)/G15</f>
        <v>#DIV/0!</v>
      </c>
      <c r="D41" s="12" t="s">
        <v>66</v>
      </c>
    </row>
    <row r="42" spans="1:5" x14ac:dyDescent="0.2">
      <c r="C42" s="13" t="e">
        <f>C41/12</f>
        <v>#DIV/0!</v>
      </c>
      <c r="D42" s="12" t="s">
        <v>67</v>
      </c>
    </row>
    <row r="43" spans="1:5" x14ac:dyDescent="0.2">
      <c r="C43" s="13" t="e">
        <f>C41/52</f>
        <v>#DIV/0!</v>
      </c>
      <c r="D43" s="12" t="s">
        <v>68</v>
      </c>
    </row>
  </sheetData>
  <mergeCells count="1">
    <mergeCell ref="C40:D40"/>
  </mergeCells>
  <phoneticPr fontId="14" type="noConversion"/>
  <pageMargins left="0.43307086614173229" right="0.15748031496062992" top="0.78740157480314965" bottom="0.78740157480314965" header="0.51181102362204722" footer="0.51181102362204722"/>
  <pageSetup paperSize="9" orientation="portrait" r:id="rId1"/>
  <headerFooter alignWithMargins="0">
    <oddFooter>&amp;L© Business Enterprise Support Ltd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2"/>
  <sheetViews>
    <sheetView zoomScaleNormal="100" zoomScaleSheetLayoutView="100" zoomScalePageLayoutView="70" workbookViewId="0">
      <selection activeCell="O14" sqref="O14"/>
    </sheetView>
  </sheetViews>
  <sheetFormatPr defaultRowHeight="12.75" x14ac:dyDescent="0.2"/>
  <cols>
    <col min="2" max="2" width="16.85546875" customWidth="1"/>
    <col min="3" max="3" width="15.5703125" customWidth="1"/>
    <col min="5" max="5" width="11.140625" bestFit="1" customWidth="1"/>
    <col min="6" max="6" width="10.140625" bestFit="1" customWidth="1"/>
    <col min="7" max="7" width="9.28515625" bestFit="1" customWidth="1"/>
    <col min="9" max="9" width="11.140625" bestFit="1" customWidth="1"/>
    <col min="10" max="10" width="9.28515625" bestFit="1" customWidth="1"/>
    <col min="11" max="11" width="9.42578125" bestFit="1" customWidth="1"/>
  </cols>
  <sheetData>
    <row r="1" spans="1:18" x14ac:dyDescent="0.2">
      <c r="A1" s="67" t="s">
        <v>145</v>
      </c>
    </row>
    <row r="2" spans="1:18" x14ac:dyDescent="0.2">
      <c r="A2" t="s">
        <v>125</v>
      </c>
      <c r="M2" s="1"/>
      <c r="N2" s="1"/>
      <c r="O2" s="1"/>
      <c r="P2" s="1"/>
      <c r="Q2" s="1"/>
      <c r="R2" s="1"/>
    </row>
    <row r="3" spans="1:18" x14ac:dyDescent="0.2">
      <c r="C3">
        <f>(E30/12)</f>
        <v>0</v>
      </c>
      <c r="M3" s="1"/>
      <c r="N3" s="1"/>
      <c r="O3" s="1"/>
      <c r="P3" s="1"/>
      <c r="Q3" s="1"/>
      <c r="R3" s="1"/>
    </row>
    <row r="4" spans="1:18" x14ac:dyDescent="0.2">
      <c r="A4" t="s">
        <v>126</v>
      </c>
      <c r="E4" s="68">
        <v>0</v>
      </c>
      <c r="M4" s="1"/>
      <c r="N4" s="1"/>
      <c r="O4" s="1"/>
      <c r="P4" s="1"/>
      <c r="Q4" s="1"/>
      <c r="R4" s="1"/>
    </row>
    <row r="5" spans="1:18" x14ac:dyDescent="0.2">
      <c r="E5" s="69"/>
      <c r="M5" s="1"/>
      <c r="N5" s="1"/>
      <c r="O5" s="1"/>
      <c r="P5" s="1"/>
      <c r="Q5" s="1"/>
      <c r="R5" s="1"/>
    </row>
    <row r="6" spans="1:18" x14ac:dyDescent="0.2">
      <c r="A6" t="s">
        <v>127</v>
      </c>
      <c r="E6" s="68">
        <v>0</v>
      </c>
      <c r="M6" s="1"/>
      <c r="N6" s="1"/>
      <c r="O6" s="1"/>
      <c r="P6" s="1"/>
      <c r="Q6" s="1"/>
      <c r="R6" s="1"/>
    </row>
    <row r="7" spans="1:18" x14ac:dyDescent="0.2">
      <c r="A7" t="s">
        <v>128</v>
      </c>
      <c r="E7" s="68">
        <v>0</v>
      </c>
      <c r="M7" s="1"/>
      <c r="N7" s="1"/>
      <c r="O7" s="1"/>
      <c r="P7" s="1"/>
      <c r="Q7" s="1"/>
      <c r="R7" s="1"/>
    </row>
    <row r="8" spans="1:18" x14ac:dyDescent="0.2">
      <c r="E8" s="69"/>
      <c r="M8" s="1"/>
      <c r="N8" s="1"/>
      <c r="O8" s="1"/>
      <c r="P8" s="1"/>
      <c r="Q8" s="1"/>
      <c r="R8" s="1"/>
    </row>
    <row r="9" spans="1:18" x14ac:dyDescent="0.2">
      <c r="A9" s="70" t="s">
        <v>129</v>
      </c>
      <c r="B9" s="70"/>
      <c r="C9" s="70"/>
      <c r="D9" s="1"/>
      <c r="E9" s="71">
        <v>0</v>
      </c>
      <c r="M9" s="1"/>
      <c r="N9" s="1"/>
      <c r="O9" s="1"/>
      <c r="P9" s="1"/>
      <c r="Q9" s="1"/>
      <c r="R9" s="1"/>
    </row>
    <row r="10" spans="1:18" x14ac:dyDescent="0.2">
      <c r="E10" s="69"/>
      <c r="M10" s="1"/>
      <c r="N10" s="1"/>
      <c r="O10" s="1"/>
      <c r="P10" s="1"/>
      <c r="Q10" s="1"/>
      <c r="R10" s="1"/>
    </row>
    <row r="11" spans="1:18" x14ac:dyDescent="0.2">
      <c r="A11" t="s">
        <v>130</v>
      </c>
      <c r="E11" s="68">
        <v>9440</v>
      </c>
      <c r="M11" s="1"/>
      <c r="N11" s="1"/>
      <c r="O11" s="1"/>
      <c r="P11" s="1"/>
      <c r="Q11" s="1"/>
      <c r="R11" s="1"/>
    </row>
    <row r="12" spans="1:18" x14ac:dyDescent="0.2">
      <c r="E12" s="69"/>
      <c r="M12" s="1"/>
      <c r="N12" s="1"/>
      <c r="O12" s="1"/>
      <c r="P12" s="1"/>
      <c r="Q12" s="1"/>
      <c r="R12" s="1"/>
    </row>
    <row r="13" spans="1:18" x14ac:dyDescent="0.2">
      <c r="A13" t="s">
        <v>131</v>
      </c>
      <c r="E13" s="68">
        <f>IF(E9&lt;E11,0,E9-E11)</f>
        <v>0</v>
      </c>
      <c r="M13" s="1"/>
      <c r="N13" s="1"/>
      <c r="O13" s="1"/>
      <c r="P13" s="1"/>
      <c r="Q13" s="1"/>
      <c r="R13" s="1"/>
    </row>
    <row r="14" spans="1:18" x14ac:dyDescent="0.2">
      <c r="M14" s="1"/>
      <c r="N14" s="1"/>
      <c r="O14" s="1"/>
      <c r="P14" s="1"/>
      <c r="Q14" s="1"/>
      <c r="R14" s="1"/>
    </row>
    <row r="15" spans="1:18" x14ac:dyDescent="0.2">
      <c r="C15" s="18" t="s">
        <v>132</v>
      </c>
      <c r="D15" s="72"/>
      <c r="M15" s="1"/>
      <c r="N15" s="1"/>
      <c r="O15" s="1"/>
      <c r="P15" s="1"/>
      <c r="Q15" s="1"/>
      <c r="R15" s="1"/>
    </row>
    <row r="17" spans="1:13" x14ac:dyDescent="0.2">
      <c r="A17" t="s">
        <v>148</v>
      </c>
      <c r="C17" s="54">
        <v>0.2</v>
      </c>
      <c r="D17" s="54"/>
      <c r="E17" s="52">
        <f>IF(E13&lt;0,0,IF(E13&lt;332010,(E13-0)*C17,IF(E13&gt;32010,32010*C17,0)))</f>
        <v>0</v>
      </c>
    </row>
    <row r="18" spans="1:13" x14ac:dyDescent="0.2">
      <c r="E18" s="52"/>
    </row>
    <row r="19" spans="1:13" x14ac:dyDescent="0.2">
      <c r="A19" t="s">
        <v>147</v>
      </c>
      <c r="C19" s="54">
        <v>0.4</v>
      </c>
      <c r="D19" s="54"/>
      <c r="E19" s="52">
        <f>IF(E13&lt;32011,0,IF(E13&lt;150000,(E13-32010)*D13*C19,IF(E13&gt;150000,150000*C19,0)))</f>
        <v>0</v>
      </c>
    </row>
    <row r="20" spans="1:13" x14ac:dyDescent="0.2">
      <c r="C20" s="54"/>
      <c r="D20" s="54"/>
      <c r="E20" s="52"/>
    </row>
    <row r="21" spans="1:13" x14ac:dyDescent="0.2">
      <c r="A21" t="s">
        <v>146</v>
      </c>
      <c r="C21" s="54">
        <v>0.45</v>
      </c>
      <c r="E21" s="73">
        <f>IF(E13&gt;150000,(E13-150000)*C21,0)</f>
        <v>0</v>
      </c>
    </row>
    <row r="22" spans="1:13" x14ac:dyDescent="0.2">
      <c r="C22" s="54"/>
    </row>
    <row r="23" spans="1:13" x14ac:dyDescent="0.2">
      <c r="B23" s="1" t="s">
        <v>133</v>
      </c>
      <c r="E23" s="52">
        <f>SUM(E16:E19)</f>
        <v>0</v>
      </c>
    </row>
    <row r="24" spans="1:13" ht="13.5" thickBot="1" x14ac:dyDescent="0.25">
      <c r="B24" s="1"/>
      <c r="E24" s="52"/>
    </row>
    <row r="25" spans="1:13" ht="13.5" thickBot="1" x14ac:dyDescent="0.25">
      <c r="C25" s="74" t="s">
        <v>134</v>
      </c>
      <c r="D25" s="75"/>
      <c r="E25" s="75"/>
      <c r="F25" s="76"/>
      <c r="G25" s="74" t="s">
        <v>135</v>
      </c>
      <c r="H25" s="75"/>
      <c r="I25" s="75"/>
      <c r="J25" s="75"/>
      <c r="K25" s="77" t="s">
        <v>136</v>
      </c>
      <c r="L25" s="75"/>
      <c r="M25" s="76"/>
    </row>
    <row r="26" spans="1:13" x14ac:dyDescent="0.2">
      <c r="A26" t="s">
        <v>137</v>
      </c>
      <c r="C26" s="78">
        <v>0.09</v>
      </c>
      <c r="D26" s="79"/>
      <c r="E26" s="80">
        <f>IF(E13&gt;0,E13*C26,0)</f>
        <v>0</v>
      </c>
      <c r="F26" s="81"/>
      <c r="G26" s="78">
        <v>0.11</v>
      </c>
      <c r="H26" s="82"/>
      <c r="I26" s="80">
        <f>IF(E13&gt;0,E13*G26,0)</f>
        <v>0</v>
      </c>
      <c r="J26" s="81"/>
      <c r="K26" s="83">
        <v>0.128</v>
      </c>
      <c r="L26" s="82"/>
      <c r="M26" s="84">
        <f>(E13*K26)</f>
        <v>0</v>
      </c>
    </row>
    <row r="27" spans="1:13" ht="13.5" thickBot="1" x14ac:dyDescent="0.25">
      <c r="C27" s="85"/>
      <c r="E27" s="73"/>
      <c r="F27" s="86"/>
      <c r="G27" s="85"/>
      <c r="J27" s="86"/>
      <c r="K27" s="85"/>
      <c r="M27" s="87" t="s">
        <v>138</v>
      </c>
    </row>
    <row r="28" spans="1:13" ht="13.5" thickBot="1" x14ac:dyDescent="0.25">
      <c r="B28" s="1" t="s">
        <v>139</v>
      </c>
      <c r="C28" s="85"/>
      <c r="E28" s="52">
        <f>SUM(E23:E26)</f>
        <v>0</v>
      </c>
      <c r="F28" s="86"/>
      <c r="G28" s="85"/>
      <c r="I28" s="52">
        <f>SUM(E23+I26)</f>
        <v>0</v>
      </c>
      <c r="J28" s="86"/>
      <c r="K28" s="85"/>
      <c r="M28" s="86"/>
    </row>
    <row r="29" spans="1:13" x14ac:dyDescent="0.2">
      <c r="C29" s="85"/>
      <c r="E29" s="88" t="s">
        <v>138</v>
      </c>
      <c r="F29" s="89" t="s">
        <v>114</v>
      </c>
      <c r="I29" s="88" t="s">
        <v>138</v>
      </c>
      <c r="J29" s="89" t="s">
        <v>114</v>
      </c>
      <c r="K29" s="85"/>
      <c r="M29" s="86"/>
    </row>
    <row r="30" spans="1:13" ht="13.5" thickBot="1" x14ac:dyDescent="0.25">
      <c r="A30" s="70" t="s">
        <v>140</v>
      </c>
      <c r="C30" s="90"/>
      <c r="D30" s="91"/>
      <c r="E30" s="92">
        <f>SUM(E9-E28)</f>
        <v>0</v>
      </c>
      <c r="F30" s="93">
        <f>(E30/12)</f>
        <v>0</v>
      </c>
      <c r="G30" s="91"/>
      <c r="H30" s="91"/>
      <c r="I30" s="94">
        <f>(E9-I28)</f>
        <v>0</v>
      </c>
      <c r="J30" s="93">
        <f>(I30/12)</f>
        <v>0</v>
      </c>
      <c r="K30" s="90"/>
      <c r="L30" s="91"/>
      <c r="M30" s="95"/>
    </row>
    <row r="32" spans="1:13" x14ac:dyDescent="0.2">
      <c r="A32" s="96" t="s">
        <v>141</v>
      </c>
    </row>
  </sheetData>
  <phoneticPr fontId="14" type="noConversion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>
    <oddFooter>&amp;L© Business Enterprise Support Ltd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Personal survival budget</vt:lpstr>
      <vt:lpstr>Sales &amp; purchases Forecast</vt:lpstr>
      <vt:lpstr>CashFlow Forecast</vt:lpstr>
      <vt:lpstr>Profit_Loss</vt:lpstr>
      <vt:lpstr>TAX &amp; NI Calculation</vt:lpstr>
      <vt:lpstr>'Personal survival budget'!Print_Area</vt:lpstr>
      <vt:lpstr>Profit_Loss!Print_Area</vt:lpstr>
      <vt:lpstr>'TAX &amp; NI Calculation'!Print_Area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trainer1</dc:creator>
  <cp:lastModifiedBy>Jane Clarke</cp:lastModifiedBy>
  <cp:lastPrinted>2013-06-06T14:46:36Z</cp:lastPrinted>
  <dcterms:created xsi:type="dcterms:W3CDTF">2002-08-17T10:06:51Z</dcterms:created>
  <dcterms:modified xsi:type="dcterms:W3CDTF">2023-05-17T18:55:10Z</dcterms:modified>
</cp:coreProperties>
</file>